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nter\Downloads\"/>
    </mc:Choice>
  </mc:AlternateContent>
  <xr:revisionPtr revIDLastSave="0" documentId="13_ncr:1_{A12891A9-4E66-4D08-8C34-AF338E349EC7}" xr6:coauthVersionLast="36" xr6:coauthVersionMax="36" xr10:uidLastSave="{00000000-0000-0000-0000-000000000000}"/>
  <bookViews>
    <workbookView xWindow="0" yWindow="0" windowWidth="28800" windowHeight="11205" xr2:uid="{00000000-000D-0000-FFFF-FFFF00000000}"/>
  </bookViews>
  <sheets>
    <sheet name="Лист1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3" l="1"/>
  <c r="G117" i="3"/>
  <c r="H117" i="3"/>
  <c r="I117" i="3"/>
  <c r="J117" i="3"/>
  <c r="L117" i="3"/>
  <c r="B208" i="3" l="1"/>
  <c r="A208" i="3"/>
  <c r="L207" i="3"/>
  <c r="J207" i="3"/>
  <c r="I207" i="3"/>
  <c r="H207" i="3"/>
  <c r="G207" i="3"/>
  <c r="F207" i="3"/>
  <c r="B198" i="3"/>
  <c r="A198" i="3"/>
  <c r="L197" i="3"/>
  <c r="J197" i="3"/>
  <c r="I197" i="3"/>
  <c r="I208" i="3" s="1"/>
  <c r="H197" i="3"/>
  <c r="G197" i="3"/>
  <c r="F197" i="3"/>
  <c r="B187" i="3"/>
  <c r="A187" i="3"/>
  <c r="L186" i="3"/>
  <c r="J186" i="3"/>
  <c r="I186" i="3"/>
  <c r="H186" i="3"/>
  <c r="G186" i="3"/>
  <c r="F186" i="3"/>
  <c r="B177" i="3"/>
  <c r="A177" i="3"/>
  <c r="L176" i="3"/>
  <c r="J176" i="3"/>
  <c r="I176" i="3"/>
  <c r="I187" i="3" s="1"/>
  <c r="H176" i="3"/>
  <c r="G176" i="3"/>
  <c r="F176" i="3"/>
  <c r="B166" i="3"/>
  <c r="A166" i="3"/>
  <c r="L165" i="3"/>
  <c r="J165" i="3"/>
  <c r="I165" i="3"/>
  <c r="H165" i="3"/>
  <c r="G165" i="3"/>
  <c r="F165" i="3"/>
  <c r="B158" i="3"/>
  <c r="A158" i="3"/>
  <c r="L157" i="3"/>
  <c r="J157" i="3"/>
  <c r="I157" i="3"/>
  <c r="I166" i="3" s="1"/>
  <c r="H157" i="3"/>
  <c r="G157" i="3"/>
  <c r="F157" i="3"/>
  <c r="B147" i="3"/>
  <c r="A147" i="3"/>
  <c r="L146" i="3"/>
  <c r="J146" i="3"/>
  <c r="I146" i="3"/>
  <c r="H146" i="3"/>
  <c r="G146" i="3"/>
  <c r="F146" i="3"/>
  <c r="B137" i="3"/>
  <c r="A137" i="3"/>
  <c r="L136" i="3"/>
  <c r="J136" i="3"/>
  <c r="I136" i="3"/>
  <c r="I147" i="3" s="1"/>
  <c r="H136" i="3"/>
  <c r="G136" i="3"/>
  <c r="F136" i="3"/>
  <c r="B128" i="3"/>
  <c r="A128" i="3"/>
  <c r="L127" i="3"/>
  <c r="L128" i="3" s="1"/>
  <c r="J127" i="3"/>
  <c r="J128" i="3" s="1"/>
  <c r="I127" i="3"/>
  <c r="I128" i="3" s="1"/>
  <c r="H127" i="3"/>
  <c r="H128" i="3" s="1"/>
  <c r="G127" i="3"/>
  <c r="G128" i="3" s="1"/>
  <c r="F127" i="3"/>
  <c r="F128" i="3" s="1"/>
  <c r="B118" i="3"/>
  <c r="A118" i="3"/>
  <c r="B107" i="3"/>
  <c r="A107" i="3"/>
  <c r="L106" i="3"/>
  <c r="J106" i="3"/>
  <c r="I106" i="3"/>
  <c r="H106" i="3"/>
  <c r="G106" i="3"/>
  <c r="F106" i="3"/>
  <c r="B99" i="3"/>
  <c r="A99" i="3"/>
  <c r="L98" i="3"/>
  <c r="J98" i="3"/>
  <c r="I98" i="3"/>
  <c r="I107" i="3" s="1"/>
  <c r="H98" i="3"/>
  <c r="G98" i="3"/>
  <c r="F98" i="3"/>
  <c r="B88" i="3"/>
  <c r="A88" i="3"/>
  <c r="L87" i="3"/>
  <c r="J87" i="3"/>
  <c r="I87" i="3"/>
  <c r="H87" i="3"/>
  <c r="G87" i="3"/>
  <c r="F87" i="3"/>
  <c r="B79" i="3"/>
  <c r="A79" i="3"/>
  <c r="L78" i="3"/>
  <c r="J78" i="3"/>
  <c r="I78" i="3"/>
  <c r="I88" i="3" s="1"/>
  <c r="H78" i="3"/>
  <c r="G78" i="3"/>
  <c r="F78" i="3"/>
  <c r="B68" i="3"/>
  <c r="A68" i="3"/>
  <c r="L67" i="3"/>
  <c r="J67" i="3"/>
  <c r="I67" i="3"/>
  <c r="H67" i="3"/>
  <c r="G67" i="3"/>
  <c r="F67" i="3"/>
  <c r="B59" i="3"/>
  <c r="A59" i="3"/>
  <c r="L58" i="3"/>
  <c r="J58" i="3"/>
  <c r="I58" i="3"/>
  <c r="H58" i="3"/>
  <c r="G58" i="3"/>
  <c r="F58" i="3"/>
  <c r="B48" i="3"/>
  <c r="A48" i="3"/>
  <c r="L47" i="3"/>
  <c r="J47" i="3"/>
  <c r="I47" i="3"/>
  <c r="H47" i="3"/>
  <c r="G47" i="3"/>
  <c r="F47" i="3"/>
  <c r="B38" i="3"/>
  <c r="A38" i="3"/>
  <c r="L37" i="3"/>
  <c r="J37" i="3"/>
  <c r="I37" i="3"/>
  <c r="H37" i="3"/>
  <c r="G37" i="3"/>
  <c r="F37" i="3"/>
  <c r="B27" i="3"/>
  <c r="A27" i="3"/>
  <c r="L26" i="3"/>
  <c r="J26" i="3"/>
  <c r="I26" i="3"/>
  <c r="H26" i="3"/>
  <c r="G26" i="3"/>
  <c r="F26" i="3"/>
  <c r="B16" i="3"/>
  <c r="A16" i="3"/>
  <c r="L15" i="3"/>
  <c r="J15" i="3"/>
  <c r="I15" i="3"/>
  <c r="H15" i="3"/>
  <c r="G15" i="3"/>
  <c r="F15" i="3"/>
  <c r="J208" i="3" l="1"/>
  <c r="H208" i="3"/>
  <c r="L187" i="3"/>
  <c r="J187" i="3"/>
  <c r="H187" i="3"/>
  <c r="G187" i="3"/>
  <c r="F187" i="3"/>
  <c r="L166" i="3"/>
  <c r="J166" i="3"/>
  <c r="H166" i="3"/>
  <c r="G166" i="3"/>
  <c r="F166" i="3"/>
  <c r="H147" i="3"/>
  <c r="L147" i="3"/>
  <c r="J147" i="3"/>
  <c r="G147" i="3"/>
  <c r="F147" i="3"/>
  <c r="L107" i="3"/>
  <c r="J107" i="3"/>
  <c r="H107" i="3"/>
  <c r="G107" i="3"/>
  <c r="F107" i="3"/>
  <c r="L88" i="3"/>
  <c r="J88" i="3"/>
  <c r="H88" i="3"/>
  <c r="F88" i="3"/>
  <c r="L68" i="3"/>
  <c r="J68" i="3"/>
  <c r="G68" i="3"/>
  <c r="F68" i="3"/>
  <c r="L48" i="3"/>
  <c r="J48" i="3"/>
  <c r="I48" i="3"/>
  <c r="H48" i="3"/>
  <c r="G48" i="3"/>
  <c r="F48" i="3"/>
  <c r="L27" i="3"/>
  <c r="G27" i="3"/>
  <c r="F27" i="3"/>
  <c r="I27" i="3"/>
  <c r="J27" i="3"/>
  <c r="L208" i="3"/>
  <c r="F208" i="3"/>
  <c r="G208" i="3"/>
  <c r="H27" i="3"/>
  <c r="G88" i="3"/>
  <c r="I68" i="3"/>
  <c r="H68" i="3"/>
  <c r="L209" i="3" l="1"/>
  <c r="J209" i="3"/>
  <c r="F209" i="3"/>
  <c r="I209" i="3"/>
  <c r="G209" i="3"/>
  <c r="H209" i="3"/>
</calcChain>
</file>

<file path=xl/sharedStrings.xml><?xml version="1.0" encoding="utf-8"?>
<sst xmlns="http://schemas.openxmlformats.org/spreadsheetml/2006/main" count="341" uniqueCount="106">
  <si>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</si>
  <si>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</si>
  <si>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</si>
  <si>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</si>
  <si>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</si>
  <si>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</si>
  <si>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</si>
  <si>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</si>
  <si>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</si>
  <si>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</si>
  <si>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</si>
  <si>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</si>
  <si>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</si>
  <si>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</si>
  <si>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</si>
  <si>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</si>
  <si>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</si>
  <si>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</si>
  <si>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</si>
  <si>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</si>
  <si>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</si>
  <si>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</si>
  <si>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</si>
  <si>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</si>
  <si>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</si>
  <si>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</si>
  <si>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</si>
  <si>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</si>
  <si>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</si>
  <si>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</si>
  <si>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</si>
  <si>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</si>
  <si>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</si>
  <si>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</si>
  <si>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</si>
  <si>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</si>
  <si>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</si>
  <si>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</si>
  <si>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</si>
  <si>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</si>
  <si>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Хлеб пшеничный </t>
  </si>
  <si>
    <t>директор</t>
  </si>
  <si>
    <t>Корж Л.И.</t>
  </si>
  <si>
    <t>Капуста тушеная</t>
  </si>
  <si>
    <t>Омлет с моровью</t>
  </si>
  <si>
    <t>Какао с молоком</t>
  </si>
  <si>
    <t xml:space="preserve">Плоды свежие </t>
  </si>
  <si>
    <t>Бутерброд  с сыром</t>
  </si>
  <si>
    <t>Суп картофельный с рыбой</t>
  </si>
  <si>
    <t>Котлеты из говядины</t>
  </si>
  <si>
    <t>Компот из  свежих плодов</t>
  </si>
  <si>
    <t>Хлеб ржано- пшеничный</t>
  </si>
  <si>
    <t>Каша жидкая молочная из манной крупы</t>
  </si>
  <si>
    <t>Чай с молоком</t>
  </si>
  <si>
    <t xml:space="preserve">Масло сливочное </t>
  </si>
  <si>
    <t xml:space="preserve">Суп картофельный с мясными фрикадельками </t>
  </si>
  <si>
    <t>Плов из птицы</t>
  </si>
  <si>
    <t xml:space="preserve">хлеб пшеничный </t>
  </si>
  <si>
    <t>Компот из смеси сухофруктов</t>
  </si>
  <si>
    <t>ттк</t>
  </si>
  <si>
    <t>Суп молчный с крупой</t>
  </si>
  <si>
    <t xml:space="preserve">Кофейный напиток с молоком </t>
  </si>
  <si>
    <t>Бутерброд с сыром</t>
  </si>
  <si>
    <t>Борщ с капустой и картофелем</t>
  </si>
  <si>
    <t xml:space="preserve">Пюре картофельное </t>
  </si>
  <si>
    <t>Запеканка из творога с сгущенным молоком</t>
  </si>
  <si>
    <t>Бутерброд с сыром и маслом</t>
  </si>
  <si>
    <t>Кондитерское изделие (печенье)</t>
  </si>
  <si>
    <t>Салат из белокачанной капусты с яблоком</t>
  </si>
  <si>
    <t xml:space="preserve">Каша рассыпчатая гречневая </t>
  </si>
  <si>
    <t>Компот из свежих плодов</t>
  </si>
  <si>
    <t xml:space="preserve">Каша жидкая молчная рисовая </t>
  </si>
  <si>
    <t>Кофейный напиток с молоком</t>
  </si>
  <si>
    <t>Плоды свежие</t>
  </si>
  <si>
    <t xml:space="preserve">Суп картофельный с горохом </t>
  </si>
  <si>
    <t>Тефтеля рыбная со сметанным соусом</t>
  </si>
  <si>
    <t>Пюре картофельное</t>
  </si>
  <si>
    <t xml:space="preserve">Сок фруктовый </t>
  </si>
  <si>
    <t>Омлет с морковью</t>
  </si>
  <si>
    <t>Бутерброд с повидлом</t>
  </si>
  <si>
    <t>Рассольник "Ленинградский"</t>
  </si>
  <si>
    <t>Говядина тушеная в сметане</t>
  </si>
  <si>
    <t>Каша рассыпчатая гречневая</t>
  </si>
  <si>
    <t>Сок фруктовый</t>
  </si>
  <si>
    <t>Каша жидкая молочная овсянная</t>
  </si>
  <si>
    <t>Суп картофельный с клецками</t>
  </si>
  <si>
    <t>Гуляш</t>
  </si>
  <si>
    <t>Пудинг из творога с сгущенным молоком</t>
  </si>
  <si>
    <t>Кисель молочный</t>
  </si>
  <si>
    <t>Котлеты, биточки из птицы</t>
  </si>
  <si>
    <t>Каша рассыпчатая пшеничная</t>
  </si>
  <si>
    <t>Напиток из плодов шиповника</t>
  </si>
  <si>
    <t>хлеб пшеничный</t>
  </si>
  <si>
    <t>Суп молочный с макаронными изделиями</t>
  </si>
  <si>
    <t>Суп лапша домашняя</t>
  </si>
  <si>
    <t>Печень тушеная в соусе</t>
  </si>
  <si>
    <t>Суп картофельный с рыбными фрикадельками</t>
  </si>
  <si>
    <t>овощи соленые</t>
  </si>
  <si>
    <t>Салат из квашеной капусты с морковью</t>
  </si>
  <si>
    <t>Овощи соленые</t>
  </si>
  <si>
    <t>Рыба тушеная в томате с овощами</t>
  </si>
  <si>
    <t>Суп картофельный С крупой и мясом птицы</t>
  </si>
  <si>
    <t xml:space="preserve">Печень тушеная в соусе </t>
  </si>
  <si>
    <t>Бутерброд с повидлом и маслом</t>
  </si>
  <si>
    <t>Борщ с фасолью и картофелем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</si>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</sst>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DFBA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FCC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2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14" xfId="0" applyFont="1" applyBorder="1"/>
    <xf numFmtId="0" fontId="9" fillId="0" borderId="1" xfId="0" applyFont="1" applyBorder="1"/>
    <xf numFmtId="164" fontId="10" fillId="4" borderId="21" xfId="1" applyFont="1" applyFill="1" applyBorder="1" applyAlignment="1" applyProtection="1">
      <alignment vertical="top" wrapText="1"/>
      <protection locked="0"/>
    </xf>
    <xf numFmtId="0" fontId="9" fillId="0" borderId="6" xfId="0" applyFont="1" applyBorder="1"/>
    <xf numFmtId="164" fontId="10" fillId="4" borderId="21" xfId="1" applyFont="1" applyFill="1" applyBorder="1" applyAlignment="1" applyProtection="1">
      <protection locked="0"/>
    </xf>
    <xf numFmtId="0" fontId="9" fillId="0" borderId="2" xfId="0" applyFont="1" applyBorder="1"/>
    <xf numFmtId="0" fontId="9" fillId="2" borderId="2" xfId="0" applyFont="1" applyFill="1" applyBorder="1" applyAlignment="1" applyProtection="1">
      <alignment vertical="top" wrapText="1"/>
      <protection locked="0"/>
    </xf>
    <xf numFmtId="164" fontId="10" fillId="0" borderId="21" xfId="1" applyFont="1" applyFill="1" applyBorder="1" applyAlignment="1" applyProtection="1">
      <protection locked="0"/>
    </xf>
    <xf numFmtId="0" fontId="9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5" xfId="0" applyFont="1" applyBorder="1"/>
    <xf numFmtId="0" fontId="9" fillId="2" borderId="2" xfId="0" applyFont="1" applyFill="1" applyBorder="1" applyProtection="1">
      <protection locked="0"/>
    </xf>
    <xf numFmtId="0" fontId="9" fillId="3" borderId="3" xfId="0" applyFont="1" applyFill="1" applyBorder="1" applyAlignment="1">
      <alignment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1" fontId="10" fillId="4" borderId="21" xfId="1" applyNumberFormat="1" applyFont="1" applyFill="1" applyBorder="1" applyAlignment="1" applyProtection="1">
      <alignment vertical="top" wrapText="1"/>
      <protection locked="0"/>
    </xf>
    <xf numFmtId="1" fontId="10" fillId="4" borderId="23" xfId="1" applyNumberFormat="1" applyFont="1" applyFill="1" applyBorder="1" applyAlignment="1" applyProtection="1">
      <alignment vertical="top" wrapText="1"/>
      <protection locked="0"/>
    </xf>
    <xf numFmtId="2" fontId="9" fillId="2" borderId="27" xfId="0" applyNumberFormat="1" applyFont="1" applyFill="1" applyBorder="1" applyAlignment="1" applyProtection="1">
      <protection locked="0"/>
    </xf>
    <xf numFmtId="164" fontId="10" fillId="4" borderId="22" xfId="1" applyFont="1" applyFill="1" applyBorder="1" applyAlignment="1" applyProtection="1">
      <alignment vertical="top" wrapText="1"/>
      <protection locked="0"/>
    </xf>
    <xf numFmtId="164" fontId="10" fillId="4" borderId="25" xfId="1" applyFont="1" applyFill="1" applyBorder="1" applyAlignment="1" applyProtection="1">
      <alignment vertical="top" wrapText="1"/>
      <protection locked="0"/>
    </xf>
    <xf numFmtId="164" fontId="10" fillId="4" borderId="23" xfId="1" applyFont="1" applyFill="1" applyBorder="1" applyAlignment="1" applyProtection="1">
      <alignment vertical="top" wrapText="1"/>
      <protection locked="0"/>
    </xf>
    <xf numFmtId="2" fontId="9" fillId="2" borderId="29" xfId="0" applyNumberFormat="1" applyFont="1" applyFill="1" applyBorder="1" applyAlignment="1" applyProtection="1">
      <protection locked="0"/>
    </xf>
    <xf numFmtId="1" fontId="9" fillId="2" borderId="2" xfId="0" applyNumberFormat="1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0" borderId="10" xfId="0" applyFont="1" applyBorder="1" applyAlignment="1"/>
    <xf numFmtId="1" fontId="9" fillId="2" borderId="4" xfId="0" applyNumberFormat="1" applyFont="1" applyFill="1" applyBorder="1" applyAlignment="1" applyProtection="1">
      <alignment vertical="top" wrapText="1"/>
      <protection locked="0"/>
    </xf>
    <xf numFmtId="1" fontId="9" fillId="2" borderId="2" xfId="0" applyNumberFormat="1" applyFont="1" applyFill="1" applyBorder="1" applyAlignment="1" applyProtection="1">
      <alignment vertical="top" wrapText="1"/>
      <protection locked="0"/>
    </xf>
    <xf numFmtId="1" fontId="10" fillId="4" borderId="22" xfId="1" applyNumberFormat="1" applyFont="1" applyFill="1" applyBorder="1" applyAlignment="1" applyProtection="1">
      <alignment vertical="top" wrapText="1"/>
      <protection locked="0"/>
    </xf>
    <xf numFmtId="1" fontId="9" fillId="0" borderId="2" xfId="0" applyNumberFormat="1" applyFont="1" applyBorder="1" applyAlignment="1">
      <alignment vertical="top" wrapText="1"/>
    </xf>
    <xf numFmtId="1" fontId="9" fillId="3" borderId="3" xfId="0" applyNumberFormat="1" applyFont="1" applyFill="1" applyBorder="1" applyAlignment="1">
      <alignment vertical="top" wrapText="1"/>
    </xf>
    <xf numFmtId="1" fontId="9" fillId="0" borderId="10" xfId="0" applyNumberFormat="1" applyFont="1" applyBorder="1" applyAlignment="1"/>
    <xf numFmtId="2" fontId="9" fillId="2" borderId="26" xfId="0" applyNumberFormat="1" applyFont="1" applyFill="1" applyBorder="1" applyAlignment="1" applyProtection="1">
      <alignment vertical="top" wrapText="1"/>
      <protection locked="0"/>
    </xf>
    <xf numFmtId="2" fontId="9" fillId="2" borderId="27" xfId="0" applyNumberFormat="1" applyFont="1" applyFill="1" applyBorder="1" applyAlignment="1" applyProtection="1">
      <alignment vertical="top" wrapText="1"/>
      <protection locked="0"/>
    </xf>
    <xf numFmtId="2" fontId="10" fillId="4" borderId="28" xfId="1" applyNumberFormat="1" applyFont="1" applyFill="1" applyBorder="1" applyAlignment="1" applyProtection="1">
      <alignment vertical="top" wrapText="1"/>
      <protection locked="0"/>
    </xf>
    <xf numFmtId="2" fontId="9" fillId="0" borderId="27" xfId="0" applyNumberFormat="1" applyFont="1" applyBorder="1" applyAlignment="1">
      <alignment vertical="top" wrapText="1"/>
    </xf>
    <xf numFmtId="2" fontId="10" fillId="4" borderId="30" xfId="1" applyNumberFormat="1" applyFont="1" applyFill="1" applyBorder="1" applyAlignment="1" applyProtection="1">
      <alignment vertical="top" wrapText="1"/>
      <protection locked="0"/>
    </xf>
    <xf numFmtId="2" fontId="9" fillId="3" borderId="20" xfId="0" applyNumberFormat="1" applyFont="1" applyFill="1" applyBorder="1" applyAlignment="1">
      <alignment vertical="top" wrapText="1"/>
    </xf>
    <xf numFmtId="2" fontId="9" fillId="2" borderId="8" xfId="0" applyNumberFormat="1" applyFont="1" applyFill="1" applyBorder="1" applyAlignment="1" applyProtection="1">
      <alignment vertical="top" wrapText="1"/>
      <protection locked="0"/>
    </xf>
    <xf numFmtId="2" fontId="9" fillId="2" borderId="27" xfId="0" applyNumberFormat="1" applyFont="1" applyFill="1" applyBorder="1" applyAlignment="1" applyProtection="1">
      <alignment vertical="center" wrapText="1"/>
      <protection locked="0"/>
    </xf>
    <xf numFmtId="2" fontId="9" fillId="0" borderId="24" xfId="0" applyNumberFormat="1" applyFont="1" applyBorder="1" applyAlignment="1"/>
    <xf numFmtId="0" fontId="14" fillId="2" borderId="1" xfId="0" applyFont="1" applyFill="1" applyBorder="1" applyAlignment="1" applyProtection="1">
      <alignment wrapText="1"/>
      <protection locked="0"/>
    </xf>
    <xf numFmtId="1" fontId="14" fillId="2" borderId="1" xfId="0" applyNumberFormat="1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1" fontId="14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14" fillId="2" borderId="6" xfId="0" applyFont="1" applyFill="1" applyBorder="1" applyAlignment="1" applyProtection="1">
      <alignment wrapText="1"/>
      <protection locked="0"/>
    </xf>
    <xf numFmtId="1" fontId="14" fillId="2" borderId="32" xfId="0" applyNumberFormat="1" applyFont="1" applyFill="1" applyBorder="1" applyProtection="1">
      <protection locked="0"/>
    </xf>
    <xf numFmtId="2" fontId="14" fillId="2" borderId="2" xfId="0" applyNumberFormat="1" applyFont="1" applyFill="1" applyBorder="1" applyProtection="1">
      <protection locked="0"/>
    </xf>
    <xf numFmtId="0" fontId="14" fillId="2" borderId="5" xfId="0" applyFont="1" applyFill="1" applyBorder="1" applyAlignment="1" applyProtection="1">
      <alignment wrapText="1"/>
      <protection locked="0"/>
    </xf>
    <xf numFmtId="1" fontId="14" fillId="2" borderId="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1" fontId="14" fillId="2" borderId="4" xfId="0" applyNumberFormat="1" applyFont="1" applyFill="1" applyBorder="1" applyProtection="1">
      <protection locked="0"/>
    </xf>
    <xf numFmtId="0" fontId="14" fillId="2" borderId="2" xfId="0" applyFont="1" applyFill="1" applyBorder="1" applyProtection="1">
      <protection locked="0"/>
    </xf>
    <xf numFmtId="0" fontId="14" fillId="2" borderId="33" xfId="0" applyFont="1" applyFill="1" applyBorder="1" applyAlignment="1" applyProtection="1">
      <alignment wrapText="1"/>
      <protection locked="0"/>
    </xf>
    <xf numFmtId="1" fontId="14" fillId="2" borderId="3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64" fontId="15" fillId="4" borderId="21" xfId="1" applyFont="1" applyFill="1" applyBorder="1" applyAlignment="1" applyProtection="1">
      <alignment vertical="top" wrapText="1"/>
      <protection locked="0"/>
    </xf>
    <xf numFmtId="164" fontId="15" fillId="4" borderId="21" xfId="1" applyFont="1" applyFill="1" applyBorder="1" applyAlignment="1" applyProtection="1">
      <alignment horizontal="center" vertical="top" wrapText="1"/>
      <protection locked="0"/>
    </xf>
    <xf numFmtId="164" fontId="15" fillId="4" borderId="35" xfId="1" applyFont="1" applyFill="1" applyBorder="1" applyAlignment="1" applyProtection="1">
      <alignment horizontal="center" vertical="top" wrapText="1"/>
      <protection locked="0"/>
    </xf>
    <xf numFmtId="164" fontId="15" fillId="4" borderId="23" xfId="1" applyFont="1" applyFill="1" applyBorder="1" applyAlignment="1" applyProtection="1">
      <alignment horizontal="center" vertical="top" wrapText="1"/>
      <protection locked="0"/>
    </xf>
    <xf numFmtId="1" fontId="14" fillId="2" borderId="1" xfId="0" applyNumberFormat="1" applyFont="1" applyFill="1" applyBorder="1" applyAlignment="1" applyProtection="1">
      <protection locked="0"/>
    </xf>
    <xf numFmtId="0" fontId="14" fillId="2" borderId="1" xfId="0" applyFont="1" applyFill="1" applyBorder="1" applyAlignment="1" applyProtection="1">
      <protection locked="0"/>
    </xf>
    <xf numFmtId="2" fontId="14" fillId="2" borderId="1" xfId="0" applyNumberFormat="1" applyFont="1" applyFill="1" applyBorder="1" applyAlignment="1" applyProtection="1">
      <protection locked="0"/>
    </xf>
    <xf numFmtId="1" fontId="14" fillId="2" borderId="2" xfId="0" applyNumberFormat="1" applyFont="1" applyFill="1" applyBorder="1" applyAlignment="1" applyProtection="1">
      <protection locked="0"/>
    </xf>
    <xf numFmtId="0" fontId="14" fillId="2" borderId="2" xfId="0" applyFont="1" applyFill="1" applyBorder="1" applyAlignment="1" applyProtection="1">
      <protection locked="0"/>
    </xf>
    <xf numFmtId="2" fontId="14" fillId="2" borderId="2" xfId="0" applyNumberFormat="1" applyFon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164" fontId="10" fillId="4" borderId="21" xfId="1" applyFont="1" applyFill="1" applyBorder="1" applyAlignment="1" applyProtection="1">
      <alignment horizontal="right" wrapText="1"/>
      <protection locked="0"/>
    </xf>
    <xf numFmtId="1" fontId="10" fillId="4" borderId="21" xfId="1" applyNumberFormat="1" applyFont="1" applyFill="1" applyBorder="1" applyAlignment="1" applyProtection="1">
      <alignment horizontal="right" wrapText="1"/>
      <protection locked="0"/>
    </xf>
    <xf numFmtId="164" fontId="10" fillId="4" borderId="23" xfId="1" applyFont="1" applyFill="1" applyBorder="1" applyAlignment="1" applyProtection="1">
      <alignment horizontal="right" wrapText="1"/>
      <protection locked="0"/>
    </xf>
    <xf numFmtId="2" fontId="10" fillId="4" borderId="30" xfId="1" applyNumberFormat="1" applyFont="1" applyFill="1" applyBorder="1" applyAlignment="1" applyProtection="1">
      <alignment horizontal="right" wrapText="1"/>
      <protection locked="0"/>
    </xf>
    <xf numFmtId="1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right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4" fontId="15" fillId="4" borderId="21" xfId="1" applyFont="1" applyFill="1" applyBorder="1" applyAlignment="1" applyProtection="1">
      <alignment horizontal="right" wrapText="1"/>
      <protection locked="0"/>
    </xf>
    <xf numFmtId="164" fontId="15" fillId="4" borderId="35" xfId="1" applyFont="1" applyFill="1" applyBorder="1" applyAlignment="1" applyProtection="1">
      <alignment horizontal="right" wrapText="1"/>
      <protection locked="0"/>
    </xf>
    <xf numFmtId="164" fontId="15" fillId="4" borderId="23" xfId="1" applyFont="1" applyFill="1" applyBorder="1" applyAlignment="1" applyProtection="1">
      <alignment horizontal="right" wrapText="1"/>
      <protection locked="0"/>
    </xf>
    <xf numFmtId="164" fontId="15" fillId="4" borderId="36" xfId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protection locked="0"/>
    </xf>
    <xf numFmtId="1" fontId="14" fillId="2" borderId="26" xfId="0" applyNumberFormat="1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14" fillId="2" borderId="27" xfId="0" applyNumberFormat="1" applyFont="1" applyFill="1" applyBorder="1" applyAlignment="1" applyProtection="1">
      <protection locked="0"/>
    </xf>
    <xf numFmtId="1" fontId="14" fillId="2" borderId="4" xfId="0" applyNumberFormat="1" applyFont="1" applyFill="1" applyBorder="1" applyAlignment="1" applyProtection="1">
      <protection locked="0"/>
    </xf>
    <xf numFmtId="1" fontId="14" fillId="2" borderId="8" xfId="0" applyNumberFormat="1" applyFont="1" applyFill="1" applyBorder="1" applyAlignment="1" applyProtection="1">
      <protection locked="0"/>
    </xf>
    <xf numFmtId="0" fontId="14" fillId="2" borderId="4" xfId="0" applyFont="1" applyFill="1" applyBorder="1" applyAlignment="1" applyProtection="1">
      <protection locked="0"/>
    </xf>
    <xf numFmtId="2" fontId="14" fillId="2" borderId="4" xfId="0" applyNumberFormat="1" applyFont="1" applyFill="1" applyBorder="1" applyAlignment="1" applyProtection="1">
      <protection locked="0"/>
    </xf>
    <xf numFmtId="2" fontId="14" fillId="2" borderId="32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14" fillId="2" borderId="1" xfId="0" applyNumberFormat="1" applyFon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/>
      <protection locked="0"/>
    </xf>
    <xf numFmtId="2" fontId="14" fillId="2" borderId="1" xfId="0" applyNumberFormat="1" applyFont="1" applyFill="1" applyBorder="1" applyAlignment="1" applyProtection="1">
      <alignment vertical="center"/>
      <protection locked="0"/>
    </xf>
    <xf numFmtId="1" fontId="14" fillId="2" borderId="2" xfId="0" applyNumberFormat="1" applyFont="1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2" fontId="14" fillId="2" borderId="2" xfId="0" applyNumberFormat="1" applyFont="1" applyFill="1" applyBorder="1" applyAlignment="1" applyProtection="1">
      <alignment vertical="center"/>
      <protection locked="0"/>
    </xf>
    <xf numFmtId="1" fontId="14" fillId="2" borderId="6" xfId="0" applyNumberFormat="1" applyFont="1" applyFill="1" applyBorder="1" applyAlignment="1" applyProtection="1">
      <alignment vertical="center"/>
      <protection locked="0"/>
    </xf>
    <xf numFmtId="1" fontId="14" fillId="2" borderId="5" xfId="0" applyNumberFormat="1" applyFon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14" fillId="2" borderId="6" xfId="0" applyFont="1" applyFill="1" applyBorder="1" applyAlignment="1" applyProtection="1">
      <alignment vertical="center"/>
      <protection locked="0"/>
    </xf>
    <xf numFmtId="2" fontId="14" fillId="2" borderId="6" xfId="0" applyNumberFormat="1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vertical="center" wrapText="1"/>
      <protection locked="0"/>
    </xf>
    <xf numFmtId="1" fontId="14" fillId="2" borderId="4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2" fontId="14" fillId="2" borderId="4" xfId="0" applyNumberFormat="1" applyFont="1" applyFill="1" applyBorder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vertical="center"/>
      <protection locked="0"/>
    </xf>
    <xf numFmtId="2" fontId="14" fillId="2" borderId="5" xfId="0" applyNumberFormat="1" applyFont="1" applyFill="1" applyBorder="1" applyAlignment="1" applyProtection="1">
      <alignment vertical="center"/>
      <protection locked="0"/>
    </xf>
    <xf numFmtId="0" fontId="17" fillId="5" borderId="21" xfId="0" applyFont="1" applyFill="1" applyBorder="1" applyAlignment="1" applyProtection="1">
      <alignment wrapText="1"/>
      <protection locked="0"/>
    </xf>
    <xf numFmtId="1" fontId="17" fillId="5" borderId="21" xfId="0" applyNumberFormat="1" applyFont="1" applyFill="1" applyBorder="1" applyAlignment="1" applyProtection="1">
      <alignment horizontal="center"/>
      <protection locked="0"/>
    </xf>
    <xf numFmtId="1" fontId="0" fillId="5" borderId="21" xfId="0" applyNumberFormat="1" applyFill="1" applyBorder="1" applyAlignment="1" applyProtection="1">
      <alignment horizontal="center"/>
      <protection locked="0"/>
    </xf>
    <xf numFmtId="0" fontId="17" fillId="5" borderId="21" xfId="0" applyFont="1" applyFill="1" applyBorder="1" applyAlignment="1" applyProtection="1">
      <alignment horizontal="center"/>
      <protection locked="0"/>
    </xf>
    <xf numFmtId="2" fontId="17" fillId="5" borderId="21" xfId="0" applyNumberFormat="1" applyFont="1" applyFill="1" applyBorder="1" applyAlignment="1" applyProtection="1">
      <alignment horizontal="center"/>
      <protection locked="0"/>
    </xf>
    <xf numFmtId="164" fontId="10" fillId="6" borderId="21" xfId="1" applyFont="1" applyFill="1" applyBorder="1" applyAlignment="1" applyProtection="1">
      <alignment vertical="top" wrapText="1"/>
      <protection locked="0"/>
    </xf>
    <xf numFmtId="0" fontId="17" fillId="5" borderId="22" xfId="0" applyFont="1" applyFill="1" applyBorder="1" applyAlignment="1" applyProtection="1">
      <alignment wrapText="1"/>
      <protection locked="0"/>
    </xf>
    <xf numFmtId="1" fontId="17" fillId="5" borderId="22" xfId="0" applyNumberFormat="1" applyFont="1" applyFill="1" applyBorder="1" applyAlignment="1" applyProtection="1">
      <alignment horizontal="center"/>
      <protection locked="0"/>
    </xf>
    <xf numFmtId="0" fontId="17" fillId="5" borderId="22" xfId="0" applyFont="1" applyFill="1" applyBorder="1" applyAlignment="1" applyProtection="1">
      <alignment horizontal="center"/>
      <protection locked="0"/>
    </xf>
    <xf numFmtId="2" fontId="17" fillId="5" borderId="22" xfId="0" applyNumberFormat="1" applyFont="1" applyFill="1" applyBorder="1" applyAlignment="1" applyProtection="1">
      <alignment horizontal="center"/>
      <protection locked="0"/>
    </xf>
    <xf numFmtId="0" fontId="17" fillId="5" borderId="39" xfId="0" applyFont="1" applyFill="1" applyBorder="1" applyAlignment="1" applyProtection="1">
      <alignment horizontal="center"/>
      <protection locked="0"/>
    </xf>
    <xf numFmtId="0" fontId="17" fillId="5" borderId="40" xfId="0" applyFont="1" applyFill="1" applyBorder="1" applyAlignment="1" applyProtection="1">
      <alignment wrapText="1"/>
      <protection locked="0"/>
    </xf>
    <xf numFmtId="1" fontId="17" fillId="5" borderId="40" xfId="0" applyNumberFormat="1" applyFont="1" applyFill="1" applyBorder="1" applyAlignment="1" applyProtection="1">
      <alignment horizontal="center"/>
      <protection locked="0"/>
    </xf>
    <xf numFmtId="1" fontId="0" fillId="5" borderId="40" xfId="0" applyNumberFormat="1" applyFill="1" applyBorder="1" applyAlignment="1" applyProtection="1">
      <alignment horizontal="center"/>
      <protection locked="0"/>
    </xf>
    <xf numFmtId="0" fontId="17" fillId="5" borderId="41" xfId="0" applyFont="1" applyFill="1" applyBorder="1" applyAlignment="1" applyProtection="1">
      <alignment horizontal="center"/>
      <protection locked="0"/>
    </xf>
    <xf numFmtId="2" fontId="17" fillId="5" borderId="40" xfId="0" applyNumberFormat="1" applyFont="1" applyFill="1" applyBorder="1" applyAlignment="1" applyProtection="1">
      <alignment horizontal="center"/>
      <protection locked="0"/>
    </xf>
    <xf numFmtId="1" fontId="10" fillId="6" borderId="21" xfId="1" applyNumberFormat="1" applyFont="1" applyFill="1" applyBorder="1" applyAlignment="1" applyProtection="1">
      <alignment vertical="top" wrapText="1"/>
      <protection locked="0"/>
    </xf>
    <xf numFmtId="164" fontId="10" fillId="6" borderId="23" xfId="1" applyFont="1" applyFill="1" applyBorder="1" applyAlignment="1" applyProtection="1">
      <alignment vertical="top" wrapText="1"/>
      <protection locked="0"/>
    </xf>
    <xf numFmtId="2" fontId="10" fillId="6" borderId="30" xfId="1" applyNumberFormat="1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>
      <alignment vertical="top" wrapText="1"/>
    </xf>
    <xf numFmtId="1" fontId="9" fillId="2" borderId="2" xfId="0" applyNumberFormat="1" applyFont="1" applyFill="1" applyBorder="1" applyAlignment="1">
      <alignment vertical="top" wrapText="1"/>
    </xf>
    <xf numFmtId="1" fontId="17" fillId="5" borderId="39" xfId="0" applyNumberFormat="1" applyFont="1" applyFill="1" applyBorder="1" applyAlignment="1" applyProtection="1">
      <alignment horizontal="center"/>
      <protection locked="0"/>
    </xf>
    <xf numFmtId="1" fontId="0" fillId="5" borderId="22" xfId="0" applyNumberFormat="1" applyFill="1" applyBorder="1" applyAlignment="1" applyProtection="1">
      <alignment horizontal="center"/>
      <protection locked="0"/>
    </xf>
    <xf numFmtId="1" fontId="17" fillId="5" borderId="42" xfId="0" applyNumberFormat="1" applyFont="1" applyFill="1" applyBorder="1" applyAlignment="1" applyProtection="1">
      <alignment horizontal="center"/>
      <protection locked="0"/>
    </xf>
    <xf numFmtId="2" fontId="9" fillId="2" borderId="43" xfId="0" applyNumberFormat="1" applyFont="1" applyFill="1" applyBorder="1" applyAlignment="1">
      <alignment vertical="top" wrapText="1"/>
    </xf>
    <xf numFmtId="2" fontId="17" fillId="5" borderId="23" xfId="0" applyNumberFormat="1" applyFont="1" applyFill="1" applyBorder="1" applyAlignment="1" applyProtection="1">
      <alignment horizontal="center"/>
      <protection locked="0"/>
    </xf>
    <xf numFmtId="164" fontId="15" fillId="5" borderId="23" xfId="1" applyFont="1" applyFill="1" applyBorder="1" applyAlignment="1" applyProtection="1">
      <alignment horizontal="center" wrapText="1"/>
      <protection locked="0"/>
    </xf>
    <xf numFmtId="0" fontId="17" fillId="7" borderId="44" xfId="0" applyFont="1" applyFill="1" applyBorder="1" applyAlignment="1" applyProtection="1">
      <alignment wrapText="1"/>
      <protection locked="0"/>
    </xf>
    <xf numFmtId="1" fontId="17" fillId="7" borderId="44" xfId="0" applyNumberFormat="1" applyFont="1" applyFill="1" applyBorder="1" applyProtection="1">
      <protection locked="0"/>
    </xf>
    <xf numFmtId="0" fontId="17" fillId="7" borderId="44" xfId="0" applyFont="1" applyFill="1" applyBorder="1" applyProtection="1">
      <protection locked="0"/>
    </xf>
    <xf numFmtId="2" fontId="17" fillId="7" borderId="44" xfId="0" applyNumberFormat="1" applyFont="1" applyFill="1" applyBorder="1" applyProtection="1">
      <protection locked="0"/>
    </xf>
    <xf numFmtId="0" fontId="17" fillId="7" borderId="21" xfId="0" applyFont="1" applyFill="1" applyBorder="1" applyAlignment="1" applyProtection="1">
      <alignment wrapText="1"/>
      <protection locked="0"/>
    </xf>
    <xf numFmtId="1" fontId="17" fillId="7" borderId="21" xfId="0" applyNumberFormat="1" applyFont="1" applyFill="1" applyBorder="1" applyProtection="1">
      <protection locked="0"/>
    </xf>
    <xf numFmtId="1" fontId="0" fillId="7" borderId="21" xfId="0" applyNumberFormat="1" applyFill="1" applyBorder="1" applyProtection="1">
      <protection locked="0"/>
    </xf>
    <xf numFmtId="0" fontId="17" fillId="7" borderId="21" xfId="0" applyFont="1" applyFill="1" applyBorder="1" applyProtection="1">
      <protection locked="0"/>
    </xf>
    <xf numFmtId="2" fontId="17" fillId="7" borderId="21" xfId="0" applyNumberFormat="1" applyFont="1" applyFill="1" applyBorder="1" applyProtection="1">
      <protection locked="0"/>
    </xf>
    <xf numFmtId="1" fontId="17" fillId="7" borderId="45" xfId="0" applyNumberFormat="1" applyFont="1" applyFill="1" applyBorder="1" applyProtection="1">
      <protection locked="0"/>
    </xf>
    <xf numFmtId="1" fontId="17" fillId="7" borderId="40" xfId="0" applyNumberFormat="1" applyFont="1" applyFill="1" applyBorder="1" applyProtection="1">
      <protection locked="0"/>
    </xf>
    <xf numFmtId="1" fontId="0" fillId="7" borderId="40" xfId="0" applyNumberFormat="1" applyFill="1" applyBorder="1" applyProtection="1">
      <protection locked="0"/>
    </xf>
    <xf numFmtId="0" fontId="17" fillId="7" borderId="45" xfId="0" applyFont="1" applyFill="1" applyBorder="1" applyProtection="1">
      <protection locked="0"/>
    </xf>
    <xf numFmtId="2" fontId="17" fillId="7" borderId="45" xfId="0" applyNumberFormat="1" applyFont="1" applyFill="1" applyBorder="1" applyProtection="1">
      <protection locked="0"/>
    </xf>
    <xf numFmtId="2" fontId="17" fillId="7" borderId="40" xfId="0" applyNumberFormat="1" applyFont="1" applyFill="1" applyBorder="1" applyProtection="1">
      <protection locked="0"/>
    </xf>
    <xf numFmtId="0" fontId="17" fillId="7" borderId="22" xfId="0" applyFont="1" applyFill="1" applyBorder="1" applyAlignment="1" applyProtection="1">
      <alignment wrapText="1"/>
      <protection locked="0"/>
    </xf>
    <xf numFmtId="0" fontId="17" fillId="7" borderId="22" xfId="0" applyFont="1" applyFill="1" applyBorder="1" applyProtection="1">
      <protection locked="0"/>
    </xf>
    <xf numFmtId="1" fontId="17" fillId="7" borderId="22" xfId="0" applyNumberFormat="1" applyFont="1" applyFill="1" applyBorder="1" applyProtection="1">
      <protection locked="0"/>
    </xf>
    <xf numFmtId="2" fontId="17" fillId="7" borderId="22" xfId="0" applyNumberFormat="1" applyFont="1" applyFill="1" applyBorder="1" applyProtection="1">
      <protection locked="0"/>
    </xf>
    <xf numFmtId="0" fontId="17" fillId="7" borderId="32" xfId="0" applyFont="1" applyFill="1" applyBorder="1" applyAlignment="1" applyProtection="1">
      <alignment wrapText="1"/>
      <protection locked="0"/>
    </xf>
    <xf numFmtId="1" fontId="17" fillId="7" borderId="46" xfId="0" applyNumberFormat="1" applyFont="1" applyFill="1" applyBorder="1" applyProtection="1">
      <protection locked="0"/>
    </xf>
    <xf numFmtId="1" fontId="0" fillId="7" borderId="46" xfId="0" applyNumberFormat="1" applyFill="1" applyBorder="1" applyProtection="1">
      <protection locked="0"/>
    </xf>
    <xf numFmtId="0" fontId="17" fillId="7" borderId="46" xfId="0" applyFont="1" applyFill="1" applyBorder="1" applyProtection="1">
      <protection locked="0"/>
    </xf>
    <xf numFmtId="2" fontId="17" fillId="7" borderId="46" xfId="0" applyNumberFormat="1" applyFont="1" applyFill="1" applyBorder="1" applyProtection="1">
      <protection locked="0"/>
    </xf>
    <xf numFmtId="1" fontId="17" fillId="7" borderId="47" xfId="0" applyNumberFormat="1" applyFont="1" applyFill="1" applyBorder="1" applyProtection="1">
      <protection locked="0"/>
    </xf>
    <xf numFmtId="1" fontId="10" fillId="6" borderId="39" xfId="1" applyNumberFormat="1" applyFont="1" applyFill="1" applyBorder="1" applyAlignment="1" applyProtection="1">
      <alignment vertical="top" wrapText="1"/>
      <protection locked="0"/>
    </xf>
    <xf numFmtId="1" fontId="17" fillId="7" borderId="39" xfId="0" applyNumberFormat="1" applyFont="1" applyFill="1" applyBorder="1" applyProtection="1">
      <protection locked="0"/>
    </xf>
    <xf numFmtId="1" fontId="17" fillId="7" borderId="41" xfId="0" applyNumberFormat="1" applyFont="1" applyFill="1" applyBorder="1" applyProtection="1">
      <protection locked="0"/>
    </xf>
    <xf numFmtId="1" fontId="10" fillId="4" borderId="39" xfId="1" applyNumberFormat="1" applyFont="1" applyFill="1" applyBorder="1" applyAlignment="1" applyProtection="1">
      <alignment vertical="top" wrapText="1"/>
      <protection locked="0"/>
    </xf>
    <xf numFmtId="1" fontId="9" fillId="0" borderId="27" xfId="0" applyNumberFormat="1" applyFont="1" applyBorder="1" applyAlignment="1">
      <alignment vertical="top" wrapText="1"/>
    </xf>
    <xf numFmtId="1" fontId="17" fillId="7" borderId="48" xfId="0" applyNumberFormat="1" applyFont="1" applyFill="1" applyBorder="1" applyProtection="1">
      <protection locked="0"/>
    </xf>
    <xf numFmtId="1" fontId="17" fillId="7" borderId="42" xfId="0" applyNumberFormat="1" applyFont="1" applyFill="1" applyBorder="1" applyProtection="1">
      <protection locked="0"/>
    </xf>
    <xf numFmtId="1" fontId="17" fillId="7" borderId="49" xfId="0" applyNumberFormat="1" applyFont="1" applyFill="1" applyBorder="1" applyProtection="1">
      <protection locked="0"/>
    </xf>
    <xf numFmtId="1" fontId="10" fillId="6" borderId="23" xfId="1" applyNumberFormat="1" applyFont="1" applyFill="1" applyBorder="1" applyAlignment="1" applyProtection="1">
      <alignment vertical="top" wrapText="1"/>
      <protection locked="0"/>
    </xf>
    <xf numFmtId="1" fontId="0" fillId="7" borderId="23" xfId="0" applyNumberFormat="1" applyFill="1" applyBorder="1" applyProtection="1">
      <protection locked="0"/>
    </xf>
    <xf numFmtId="1" fontId="0" fillId="7" borderId="50" xfId="0" applyNumberFormat="1" applyFill="1" applyBorder="1" applyProtection="1">
      <protection locked="0"/>
    </xf>
    <xf numFmtId="1" fontId="17" fillId="7" borderId="23" xfId="0" applyNumberFormat="1" applyFont="1" applyFill="1" applyBorder="1" applyProtection="1">
      <protection locked="0"/>
    </xf>
    <xf numFmtId="1" fontId="0" fillId="7" borderId="51" xfId="0" applyNumberFormat="1" applyFill="1" applyBorder="1" applyProtection="1">
      <protection locked="0"/>
    </xf>
    <xf numFmtId="1" fontId="17" fillId="7" borderId="25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4" fillId="2" borderId="4" xfId="0" applyFont="1" applyFill="1" applyBorder="1" applyProtection="1">
      <protection locked="0"/>
    </xf>
    <xf numFmtId="1" fontId="14" fillId="2" borderId="26" xfId="0" applyNumberFormat="1" applyFont="1" applyFill="1" applyBorder="1" applyProtection="1">
      <protection locked="0"/>
    </xf>
    <xf numFmtId="1" fontId="9" fillId="2" borderId="27" xfId="0" applyNumberFormat="1" applyFont="1" applyFill="1" applyBorder="1" applyAlignment="1" applyProtection="1">
      <alignment vertical="center"/>
      <protection locked="0"/>
    </xf>
    <xf numFmtId="1" fontId="14" fillId="2" borderId="27" xfId="0" applyNumberFormat="1" applyFont="1" applyFill="1" applyBorder="1" applyProtection="1">
      <protection locked="0"/>
    </xf>
    <xf numFmtId="1" fontId="14" fillId="2" borderId="29" xfId="0" applyNumberFormat="1" applyFont="1" applyFill="1" applyBorder="1" applyProtection="1">
      <protection locked="0"/>
    </xf>
    <xf numFmtId="1" fontId="9" fillId="2" borderId="27" xfId="0" applyNumberFormat="1" applyFont="1" applyFill="1" applyBorder="1" applyAlignment="1" applyProtection="1">
      <alignment vertical="top" wrapText="1"/>
      <protection locked="0"/>
    </xf>
    <xf numFmtId="1" fontId="14" fillId="2" borderId="8" xfId="0" applyNumberFormat="1" applyFont="1" applyFill="1" applyBorder="1" applyProtection="1">
      <protection locked="0"/>
    </xf>
    <xf numFmtId="1" fontId="14" fillId="2" borderId="2" xfId="0" applyNumberFormat="1" applyFont="1" applyFill="1" applyBorder="1" applyAlignment="1" applyProtection="1">
      <alignment horizontal="right" vertical="center"/>
      <protection locked="0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2" fontId="14" fillId="2" borderId="2" xfId="0" applyNumberFormat="1" applyFont="1" applyFill="1" applyBorder="1" applyAlignment="1" applyProtection="1">
      <alignment horizontal="right" vertical="center"/>
      <protection locked="0"/>
    </xf>
    <xf numFmtId="1" fontId="14" fillId="2" borderId="6" xfId="0" applyNumberFormat="1" applyFont="1" applyFill="1" applyBorder="1" applyAlignment="1" applyProtection="1">
      <alignment horizontal="right" vertical="center"/>
      <protection locked="0"/>
    </xf>
    <xf numFmtId="1" fontId="14" fillId="2" borderId="5" xfId="0" applyNumberFormat="1" applyFont="1" applyFill="1" applyBorder="1" applyAlignment="1" applyProtection="1">
      <alignment horizontal="right"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2" fontId="14" fillId="2" borderId="6" xfId="0" applyNumberFormat="1" applyFont="1" applyFill="1" applyBorder="1" applyAlignment="1" applyProtection="1">
      <alignment horizontal="right" vertical="center"/>
      <protection locked="0"/>
    </xf>
    <xf numFmtId="1" fontId="14" fillId="2" borderId="4" xfId="0" applyNumberFormat="1" applyFont="1" applyFill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right" vertical="center"/>
      <protection locked="0"/>
    </xf>
    <xf numFmtId="2" fontId="14" fillId="2" borderId="4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" fontId="14" fillId="2" borderId="27" xfId="0" applyNumberFormat="1" applyFont="1" applyFill="1" applyBorder="1" applyAlignment="1" applyProtection="1">
      <alignment horizontal="right" vertical="center"/>
      <protection locked="0"/>
    </xf>
    <xf numFmtId="1" fontId="14" fillId="2" borderId="29" xfId="0" applyNumberFormat="1" applyFont="1" applyFill="1" applyBorder="1" applyAlignment="1" applyProtection="1">
      <alignment horizontal="right" vertical="center"/>
      <protection locked="0"/>
    </xf>
    <xf numFmtId="1" fontId="14" fillId="2" borderId="8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5" borderId="23" xfId="0" applyNumberFormat="1" applyFill="1" applyBorder="1" applyAlignment="1" applyProtection="1">
      <alignment horizontal="center"/>
      <protection locked="0"/>
    </xf>
    <xf numFmtId="1" fontId="14" fillId="2" borderId="27" xfId="0" applyNumberFormat="1" applyFont="1" applyFill="1" applyBorder="1" applyAlignment="1" applyProtection="1">
      <alignment vertical="center"/>
      <protection locked="0"/>
    </xf>
    <xf numFmtId="1" fontId="14" fillId="2" borderId="8" xfId="0" applyNumberFormat="1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0" fillId="4" borderId="51" xfId="1" applyFont="1" applyFill="1" applyBorder="1" applyAlignment="1" applyProtection="1">
      <alignment vertical="top" wrapText="1"/>
      <protection locked="0"/>
    </xf>
    <xf numFmtId="2" fontId="10" fillId="4" borderId="27" xfId="1" applyNumberFormat="1" applyFont="1" applyFill="1" applyBorder="1" applyAlignment="1" applyProtection="1">
      <alignment vertical="top" wrapText="1"/>
      <protection locked="0"/>
    </xf>
    <xf numFmtId="0" fontId="17" fillId="7" borderId="34" xfId="0" applyFont="1" applyFill="1" applyBorder="1" applyAlignment="1" applyProtection="1">
      <alignment wrapText="1"/>
      <protection locked="0"/>
    </xf>
    <xf numFmtId="0" fontId="17" fillId="7" borderId="52" xfId="0" applyFont="1" applyFill="1" applyBorder="1" applyProtection="1">
      <protection locked="0"/>
    </xf>
    <xf numFmtId="1" fontId="14" fillId="2" borderId="29" xfId="0" applyNumberFormat="1" applyFont="1" applyFill="1" applyBorder="1" applyAlignment="1" applyProtection="1">
      <alignment vertical="center"/>
      <protection locked="0"/>
    </xf>
    <xf numFmtId="1" fontId="14" fillId="2" borderId="26" xfId="0" applyNumberFormat="1" applyFont="1" applyFill="1" applyBorder="1" applyAlignment="1" applyProtection="1">
      <alignment vertical="center"/>
      <protection locked="0"/>
    </xf>
    <xf numFmtId="1" fontId="0" fillId="2" borderId="27" xfId="0" applyNumberFormat="1" applyFill="1" applyBorder="1" applyProtection="1">
      <protection locked="0"/>
    </xf>
    <xf numFmtId="1" fontId="14" fillId="2" borderId="53" xfId="0" applyNumberFormat="1" applyFont="1" applyFill="1" applyBorder="1" applyProtection="1">
      <protection locked="0"/>
    </xf>
    <xf numFmtId="1" fontId="14" fillId="2" borderId="26" xfId="0" applyNumberFormat="1" applyFont="1" applyFill="1" applyBorder="1" applyAlignment="1" applyProtection="1">
      <alignment horizontal="right"/>
      <protection locked="0"/>
    </xf>
    <xf numFmtId="1" fontId="14" fillId="2" borderId="54" xfId="0" applyNumberFormat="1" applyFont="1" applyFill="1" applyBorder="1" applyAlignment="1" applyProtection="1">
      <alignment horizontal="right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9"/>
  <sheetViews>
    <sheetView tabSelected="1" topLeftCell="A199" zoomScale="80" zoomScaleNormal="80" workbookViewId="0">
      <selection activeCell="I49" sqref="I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55"/>
      <c r="D1" s="256"/>
      <c r="E1" s="256"/>
      <c r="F1" s="5" t="s">
        <v>16</v>
      </c>
      <c r="G1" s="2" t="s">
        <v>17</v>
      </c>
      <c r="H1" s="257" t="s">
        <v>41</v>
      </c>
      <c r="I1" s="257"/>
      <c r="J1" s="257"/>
      <c r="K1" s="257"/>
    </row>
    <row r="2" spans="1:12" ht="18" x14ac:dyDescent="0.2">
      <c r="A2" s="21" t="s">
        <v>6</v>
      </c>
      <c r="C2" s="2"/>
      <c r="G2" s="2" t="s">
        <v>18</v>
      </c>
      <c r="H2" s="257" t="s">
        <v>42</v>
      </c>
      <c r="I2" s="257"/>
      <c r="J2" s="257"/>
      <c r="K2" s="257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>
        <v>25</v>
      </c>
      <c r="I3" s="28">
        <v>9</v>
      </c>
      <c r="J3" s="29">
        <v>2024</v>
      </c>
      <c r="K3" s="30"/>
    </row>
    <row r="4" spans="1:12" ht="13.5" thickBot="1" x14ac:dyDescent="0.25">
      <c r="C4" s="2"/>
      <c r="D4" s="4"/>
      <c r="H4" s="27" t="s">
        <v>36</v>
      </c>
      <c r="I4" s="27" t="s">
        <v>37</v>
      </c>
      <c r="J4" s="27" t="s">
        <v>38</v>
      </c>
    </row>
    <row r="5" spans="1:12" ht="34.5" thickBot="1" x14ac:dyDescent="0.2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.75" x14ac:dyDescent="0.25">
      <c r="A6" s="11">
        <v>1</v>
      </c>
      <c r="B6" s="12">
        <v>1</v>
      </c>
      <c r="C6" s="31" t="s">
        <v>20</v>
      </c>
      <c r="D6" s="32" t="s">
        <v>21</v>
      </c>
      <c r="E6" s="33" t="s">
        <v>44</v>
      </c>
      <c r="F6" s="47">
        <v>180</v>
      </c>
      <c r="G6" s="58">
        <v>7.1</v>
      </c>
      <c r="H6" s="58">
        <v>10.199999999999999</v>
      </c>
      <c r="I6" s="58">
        <v>6.03</v>
      </c>
      <c r="J6" s="58">
        <v>185</v>
      </c>
      <c r="K6" s="45">
        <v>273</v>
      </c>
      <c r="L6" s="64">
        <v>53.11</v>
      </c>
    </row>
    <row r="7" spans="1:12" ht="15.75" x14ac:dyDescent="0.25">
      <c r="A7" s="13"/>
      <c r="B7" s="8"/>
      <c r="C7" s="34"/>
      <c r="D7" s="35" t="s">
        <v>29</v>
      </c>
      <c r="E7" s="33"/>
      <c r="F7" s="37"/>
      <c r="G7" s="59"/>
      <c r="H7" s="59"/>
      <c r="I7" s="59"/>
      <c r="J7" s="59"/>
      <c r="K7" s="37"/>
      <c r="L7" s="65"/>
    </row>
    <row r="8" spans="1:12" ht="15.75" x14ac:dyDescent="0.25">
      <c r="A8" s="13"/>
      <c r="B8" s="8"/>
      <c r="C8" s="34"/>
      <c r="D8" s="36" t="s">
        <v>22</v>
      </c>
      <c r="E8" s="33" t="s">
        <v>45</v>
      </c>
      <c r="F8" s="37">
        <v>200</v>
      </c>
      <c r="G8" s="59">
        <v>3.8</v>
      </c>
      <c r="H8" s="59">
        <v>3</v>
      </c>
      <c r="I8" s="59">
        <v>14.7</v>
      </c>
      <c r="J8" s="59">
        <v>102</v>
      </c>
      <c r="K8" s="37">
        <v>266</v>
      </c>
      <c r="L8" s="65">
        <v>10.54</v>
      </c>
    </row>
    <row r="9" spans="1:12" ht="15.75" x14ac:dyDescent="0.25">
      <c r="A9" s="13"/>
      <c r="B9" s="8"/>
      <c r="C9" s="34"/>
      <c r="D9" s="36" t="s">
        <v>23</v>
      </c>
      <c r="E9" s="33" t="s">
        <v>39</v>
      </c>
      <c r="F9" s="37">
        <v>30</v>
      </c>
      <c r="G9" s="59">
        <v>2.2999999999999998</v>
      </c>
      <c r="H9" s="59">
        <v>0.2</v>
      </c>
      <c r="I9" s="59">
        <v>15.1</v>
      </c>
      <c r="J9" s="59">
        <v>71</v>
      </c>
      <c r="K9" s="37">
        <v>575</v>
      </c>
      <c r="L9" s="65">
        <v>2.33</v>
      </c>
    </row>
    <row r="10" spans="1:12" ht="15.75" x14ac:dyDescent="0.25">
      <c r="A10" s="13"/>
      <c r="B10" s="8"/>
      <c r="C10" s="34"/>
      <c r="D10" s="36" t="s">
        <v>24</v>
      </c>
      <c r="E10" s="37" t="s">
        <v>46</v>
      </c>
      <c r="F10" s="37">
        <v>200</v>
      </c>
      <c r="G10" s="59">
        <v>0.8</v>
      </c>
      <c r="H10" s="59">
        <v>0.8</v>
      </c>
      <c r="I10" s="59">
        <v>19.600000000000001</v>
      </c>
      <c r="J10" s="59">
        <v>94</v>
      </c>
      <c r="K10" s="37">
        <v>231</v>
      </c>
      <c r="L10" s="65">
        <v>16</v>
      </c>
    </row>
    <row r="11" spans="1:12" ht="15.75" x14ac:dyDescent="0.25">
      <c r="A11" s="13"/>
      <c r="B11" s="8"/>
      <c r="C11" s="34"/>
      <c r="D11" s="38" t="s">
        <v>26</v>
      </c>
      <c r="E11" s="33"/>
      <c r="F11" s="48"/>
      <c r="G11" s="48"/>
      <c r="H11" s="48"/>
      <c r="I11" s="48"/>
      <c r="J11" s="48"/>
      <c r="K11" s="49"/>
      <c r="L11" s="50"/>
    </row>
    <row r="12" spans="1:12" ht="15.75" x14ac:dyDescent="0.25">
      <c r="A12" s="13"/>
      <c r="B12" s="8"/>
      <c r="C12" s="34"/>
      <c r="D12" s="38"/>
      <c r="E12" s="33" t="s">
        <v>47</v>
      </c>
      <c r="F12" s="51">
        <v>65</v>
      </c>
      <c r="G12" s="60">
        <v>4.9000000000000004</v>
      </c>
      <c r="H12" s="60">
        <v>8.8000000000000007</v>
      </c>
      <c r="I12" s="60">
        <v>17.600000000000001</v>
      </c>
      <c r="J12" s="60">
        <v>204</v>
      </c>
      <c r="K12" s="52">
        <v>3</v>
      </c>
      <c r="L12" s="66">
        <v>21.86</v>
      </c>
    </row>
    <row r="13" spans="1:12" ht="15.75" x14ac:dyDescent="0.25">
      <c r="A13" s="13"/>
      <c r="B13" s="8"/>
      <c r="C13" s="34"/>
      <c r="D13" s="38" t="s">
        <v>32</v>
      </c>
      <c r="E13" s="33" t="s">
        <v>51</v>
      </c>
      <c r="F13" s="51">
        <v>25</v>
      </c>
      <c r="G13" s="60">
        <v>2</v>
      </c>
      <c r="H13" s="60">
        <v>0.3</v>
      </c>
      <c r="I13" s="60">
        <v>12.7</v>
      </c>
      <c r="J13" s="60">
        <v>61</v>
      </c>
      <c r="K13" s="52">
        <v>573</v>
      </c>
      <c r="L13" s="66">
        <v>2.35</v>
      </c>
    </row>
    <row r="14" spans="1:12" ht="15.75" x14ac:dyDescent="0.25">
      <c r="A14" s="13"/>
      <c r="B14" s="8"/>
      <c r="C14" s="34"/>
      <c r="D14" s="38"/>
      <c r="E14" s="33"/>
      <c r="F14" s="48"/>
      <c r="G14" s="48"/>
      <c r="H14" s="48"/>
      <c r="I14" s="48"/>
      <c r="J14" s="48"/>
      <c r="K14" s="49"/>
      <c r="L14" s="54"/>
    </row>
    <row r="15" spans="1:12" ht="15.75" x14ac:dyDescent="0.25">
      <c r="A15" s="14"/>
      <c r="B15" s="10"/>
      <c r="C15" s="39"/>
      <c r="D15" s="40" t="s">
        <v>33</v>
      </c>
      <c r="E15" s="41"/>
      <c r="F15" s="41">
        <f>SUM(F6:F14)</f>
        <v>700</v>
      </c>
      <c r="G15" s="61">
        <f>SUM(G6:G14)</f>
        <v>20.9</v>
      </c>
      <c r="H15" s="61">
        <f>SUM(H6:H14)</f>
        <v>23.3</v>
      </c>
      <c r="I15" s="61">
        <f>SUM(I6:I14)</f>
        <v>85.73</v>
      </c>
      <c r="J15" s="61">
        <f>SUM(J6:J14)</f>
        <v>717</v>
      </c>
      <c r="K15" s="41"/>
      <c r="L15" s="67">
        <f>SUM(L6:L14)</f>
        <v>106.19</v>
      </c>
    </row>
    <row r="16" spans="1:12" ht="15.75" x14ac:dyDescent="0.25">
      <c r="A16" s="15">
        <f>A6</f>
        <v>1</v>
      </c>
      <c r="B16" s="6">
        <f>B6</f>
        <v>1</v>
      </c>
      <c r="C16" s="42" t="s">
        <v>25</v>
      </c>
      <c r="D16" s="36" t="s">
        <v>26</v>
      </c>
      <c r="E16" s="37" t="s">
        <v>97</v>
      </c>
      <c r="F16" s="37">
        <v>60</v>
      </c>
      <c r="G16" s="59">
        <v>1</v>
      </c>
      <c r="H16" s="59">
        <v>0</v>
      </c>
      <c r="I16" s="59">
        <v>2</v>
      </c>
      <c r="J16" s="59">
        <v>13</v>
      </c>
      <c r="K16" s="37">
        <v>54</v>
      </c>
      <c r="L16" s="65">
        <v>10.199999999999999</v>
      </c>
    </row>
    <row r="17" spans="1:12" ht="15.75" x14ac:dyDescent="0.25">
      <c r="A17" s="13"/>
      <c r="B17" s="8"/>
      <c r="C17" s="34"/>
      <c r="D17" s="36" t="s">
        <v>27</v>
      </c>
      <c r="E17" s="33" t="s">
        <v>48</v>
      </c>
      <c r="F17" s="33">
        <v>200</v>
      </c>
      <c r="G17" s="48">
        <v>8</v>
      </c>
      <c r="H17" s="48">
        <v>2</v>
      </c>
      <c r="I17" s="48">
        <v>11</v>
      </c>
      <c r="J17" s="48">
        <v>103</v>
      </c>
      <c r="K17" s="53">
        <v>119</v>
      </c>
      <c r="L17" s="68">
        <v>19.54</v>
      </c>
    </row>
    <row r="18" spans="1:12" ht="15.75" x14ac:dyDescent="0.25">
      <c r="A18" s="13"/>
      <c r="B18" s="8"/>
      <c r="C18" s="34"/>
      <c r="D18" s="36" t="s">
        <v>28</v>
      </c>
      <c r="E18" s="37" t="s">
        <v>49</v>
      </c>
      <c r="F18" s="37">
        <v>90</v>
      </c>
      <c r="G18" s="59">
        <v>8</v>
      </c>
      <c r="H18" s="59">
        <v>18</v>
      </c>
      <c r="I18" s="59">
        <v>9</v>
      </c>
      <c r="J18" s="59">
        <v>242</v>
      </c>
      <c r="K18" s="37">
        <v>182</v>
      </c>
      <c r="L18" s="65">
        <v>60.8</v>
      </c>
    </row>
    <row r="19" spans="1:12" ht="15.75" x14ac:dyDescent="0.25">
      <c r="A19" s="13"/>
      <c r="B19" s="8"/>
      <c r="C19" s="34"/>
      <c r="D19" s="36" t="s">
        <v>29</v>
      </c>
      <c r="E19" s="37" t="s">
        <v>43</v>
      </c>
      <c r="F19" s="37">
        <v>150</v>
      </c>
      <c r="G19" s="59">
        <v>4</v>
      </c>
      <c r="H19" s="59">
        <v>4</v>
      </c>
      <c r="I19" s="59">
        <v>18</v>
      </c>
      <c r="J19" s="59">
        <v>117</v>
      </c>
      <c r="K19" s="37">
        <v>216</v>
      </c>
      <c r="L19" s="65">
        <v>13.38</v>
      </c>
    </row>
    <row r="20" spans="1:12" ht="15.75" x14ac:dyDescent="0.25">
      <c r="A20" s="13"/>
      <c r="B20" s="8"/>
      <c r="C20" s="34"/>
      <c r="D20" s="36" t="s">
        <v>30</v>
      </c>
      <c r="E20" s="37" t="s">
        <v>50</v>
      </c>
      <c r="F20" s="37">
        <v>180</v>
      </c>
      <c r="G20" s="59">
        <v>0</v>
      </c>
      <c r="H20" s="59">
        <v>0</v>
      </c>
      <c r="I20" s="59">
        <v>12</v>
      </c>
      <c r="J20" s="59">
        <v>51</v>
      </c>
      <c r="K20" s="37">
        <v>486</v>
      </c>
      <c r="L20" s="65">
        <v>3.84</v>
      </c>
    </row>
    <row r="21" spans="1:12" ht="15.75" x14ac:dyDescent="0.25">
      <c r="A21" s="13"/>
      <c r="B21" s="8"/>
      <c r="C21" s="34"/>
      <c r="D21" s="36" t="s">
        <v>31</v>
      </c>
      <c r="E21" s="37" t="s">
        <v>39</v>
      </c>
      <c r="F21" s="37">
        <v>50</v>
      </c>
      <c r="G21" s="59">
        <v>4</v>
      </c>
      <c r="H21" s="59">
        <v>0</v>
      </c>
      <c r="I21" s="59">
        <v>25</v>
      </c>
      <c r="J21" s="59">
        <v>118</v>
      </c>
      <c r="K21" s="37">
        <v>575</v>
      </c>
      <c r="L21" s="65">
        <v>3.89</v>
      </c>
    </row>
    <row r="22" spans="1:12" ht="15.75" x14ac:dyDescent="0.25">
      <c r="A22" s="13"/>
      <c r="B22" s="8"/>
      <c r="C22" s="34"/>
      <c r="D22" s="36" t="s">
        <v>32</v>
      </c>
      <c r="E22" s="37" t="s">
        <v>51</v>
      </c>
      <c r="F22" s="37">
        <v>30</v>
      </c>
      <c r="G22" s="59">
        <v>2</v>
      </c>
      <c r="H22" s="59">
        <v>0</v>
      </c>
      <c r="I22" s="59">
        <v>13</v>
      </c>
      <c r="J22" s="59">
        <v>61</v>
      </c>
      <c r="K22" s="37">
        <v>573</v>
      </c>
      <c r="L22" s="65">
        <v>2.35</v>
      </c>
    </row>
    <row r="23" spans="1:12" ht="15.75" x14ac:dyDescent="0.25">
      <c r="A23" s="13"/>
      <c r="B23" s="8"/>
      <c r="C23" s="34"/>
      <c r="D23" s="43"/>
      <c r="E23" s="37"/>
      <c r="F23" s="37"/>
      <c r="G23" s="59"/>
      <c r="H23" s="59"/>
      <c r="I23" s="59"/>
      <c r="J23" s="59"/>
      <c r="K23" s="37"/>
      <c r="L23" s="65"/>
    </row>
    <row r="24" spans="1:12" ht="15.75" x14ac:dyDescent="0.25">
      <c r="A24" s="13"/>
      <c r="B24" s="8"/>
      <c r="C24" s="34"/>
      <c r="D24" s="43"/>
      <c r="E24" s="37"/>
      <c r="F24" s="37"/>
      <c r="G24" s="59"/>
      <c r="H24" s="59"/>
      <c r="I24" s="59"/>
      <c r="J24" s="59"/>
      <c r="K24" s="37"/>
      <c r="L24" s="65"/>
    </row>
    <row r="25" spans="1:12" ht="15.75" x14ac:dyDescent="0.25">
      <c r="A25" s="13"/>
      <c r="B25" s="8"/>
      <c r="C25" s="34"/>
      <c r="D25" s="43"/>
    </row>
    <row r="26" spans="1:12" ht="15.75" x14ac:dyDescent="0.25">
      <c r="A26" s="14"/>
      <c r="B26" s="10"/>
      <c r="C26" s="39"/>
      <c r="D26" s="40" t="s">
        <v>33</v>
      </c>
      <c r="E26" s="41"/>
      <c r="F26" s="41">
        <f>SUM(F16:F24)</f>
        <v>760</v>
      </c>
      <c r="G26" s="61">
        <f>SUM(G16:G24)</f>
        <v>27</v>
      </c>
      <c r="H26" s="61">
        <f>SUM(H16:H24)</f>
        <v>24</v>
      </c>
      <c r="I26" s="61">
        <f>SUM(I16:I24)</f>
        <v>90</v>
      </c>
      <c r="J26" s="61">
        <f>SUM(J16:J24)</f>
        <v>705</v>
      </c>
      <c r="K26" s="41"/>
      <c r="L26" s="67">
        <f>SUM(L16:L24)</f>
        <v>113.99999999999999</v>
      </c>
    </row>
    <row r="27" spans="1:12" ht="16.5" thickBot="1" x14ac:dyDescent="0.25">
      <c r="A27" s="18">
        <f>A6</f>
        <v>1</v>
      </c>
      <c r="B27" s="19">
        <f>B6</f>
        <v>1</v>
      </c>
      <c r="C27" s="252" t="s">
        <v>4</v>
      </c>
      <c r="D27" s="253"/>
      <c r="E27" s="44"/>
      <c r="F27" s="44">
        <f>F15+F26</f>
        <v>1460</v>
      </c>
      <c r="G27" s="62">
        <f t="shared" ref="G27:J27" si="0">G15+G26</f>
        <v>47.9</v>
      </c>
      <c r="H27" s="62">
        <f t="shared" si="0"/>
        <v>47.3</v>
      </c>
      <c r="I27" s="62">
        <f t="shared" si="0"/>
        <v>175.73000000000002</v>
      </c>
      <c r="J27" s="62">
        <f t="shared" si="0"/>
        <v>1422</v>
      </c>
      <c r="K27" s="44"/>
      <c r="L27" s="69">
        <f t="shared" ref="L27" si="1">L15+L26</f>
        <v>220.19</v>
      </c>
    </row>
    <row r="28" spans="1:12" ht="15.75" x14ac:dyDescent="0.25">
      <c r="A28" s="7">
        <v>1</v>
      </c>
      <c r="B28" s="8">
        <v>2</v>
      </c>
      <c r="C28" s="31" t="s">
        <v>20</v>
      </c>
      <c r="D28" s="32" t="s">
        <v>21</v>
      </c>
      <c r="E28" s="73" t="s">
        <v>52</v>
      </c>
      <c r="F28" s="74">
        <v>200</v>
      </c>
      <c r="G28" s="74">
        <v>6.01</v>
      </c>
      <c r="H28" s="74">
        <v>4.05</v>
      </c>
      <c r="I28" s="74">
        <v>23.37</v>
      </c>
      <c r="J28" s="226">
        <v>181</v>
      </c>
      <c r="K28" s="75">
        <v>125</v>
      </c>
      <c r="L28" s="76">
        <v>22.94</v>
      </c>
    </row>
    <row r="29" spans="1:12" ht="15.75" x14ac:dyDescent="0.25">
      <c r="A29" s="7"/>
      <c r="B29" s="8"/>
      <c r="C29" s="34"/>
      <c r="D29" s="36" t="s">
        <v>29</v>
      </c>
      <c r="E29" s="33"/>
      <c r="F29" s="33"/>
      <c r="G29" s="48"/>
      <c r="H29" s="48"/>
      <c r="I29" s="49"/>
      <c r="J29" s="213"/>
      <c r="K29" s="258"/>
      <c r="L29" s="259"/>
    </row>
    <row r="30" spans="1:12" ht="15.75" x14ac:dyDescent="0.25">
      <c r="A30" s="7"/>
      <c r="B30" s="8"/>
      <c r="C30" s="34"/>
      <c r="D30" s="36" t="s">
        <v>22</v>
      </c>
      <c r="E30" s="77" t="s">
        <v>53</v>
      </c>
      <c r="F30" s="78">
        <v>200</v>
      </c>
      <c r="G30" s="78">
        <v>1.5</v>
      </c>
      <c r="H30" s="78">
        <v>1.2</v>
      </c>
      <c r="I30" s="78">
        <v>12.2</v>
      </c>
      <c r="J30" s="228">
        <v>66</v>
      </c>
      <c r="K30" s="225">
        <v>125</v>
      </c>
      <c r="L30" s="93">
        <v>22.94</v>
      </c>
    </row>
    <row r="31" spans="1:12" ht="15.75" x14ac:dyDescent="0.25">
      <c r="A31" s="7"/>
      <c r="B31" s="8"/>
      <c r="C31" s="34"/>
      <c r="D31" s="36" t="s">
        <v>23</v>
      </c>
      <c r="E31" s="77" t="s">
        <v>40</v>
      </c>
      <c r="F31" s="78">
        <v>60</v>
      </c>
      <c r="G31" s="78">
        <v>4.5999999999999996</v>
      </c>
      <c r="H31" s="79">
        <v>0.4</v>
      </c>
      <c r="I31" s="79">
        <v>30.2</v>
      </c>
      <c r="J31" s="228">
        <v>142</v>
      </c>
      <c r="K31" s="53">
        <v>575</v>
      </c>
      <c r="L31" s="65">
        <v>3.92</v>
      </c>
    </row>
    <row r="32" spans="1:12" ht="15.75" x14ac:dyDescent="0.25">
      <c r="A32" s="7"/>
      <c r="B32" s="8"/>
      <c r="C32" s="34"/>
      <c r="D32" s="36" t="s">
        <v>24</v>
      </c>
      <c r="E32" s="77" t="s">
        <v>73</v>
      </c>
      <c r="F32" s="78">
        <v>200</v>
      </c>
      <c r="G32" s="59"/>
      <c r="H32" s="78">
        <v>2</v>
      </c>
      <c r="I32" s="78">
        <v>1.8</v>
      </c>
      <c r="J32" s="264">
        <v>0.56000000000000005</v>
      </c>
      <c r="K32" s="80">
        <v>23.14</v>
      </c>
      <c r="L32" s="83">
        <v>16</v>
      </c>
    </row>
    <row r="33" spans="1:12" ht="15.75" x14ac:dyDescent="0.25">
      <c r="A33" s="7"/>
      <c r="B33" s="8"/>
      <c r="C33" s="34"/>
      <c r="D33" s="43" t="s">
        <v>32</v>
      </c>
      <c r="E33" s="37" t="s">
        <v>51</v>
      </c>
      <c r="F33" s="82">
        <v>30</v>
      </c>
      <c r="G33" s="48">
        <v>2</v>
      </c>
      <c r="H33" s="48">
        <v>0.3</v>
      </c>
      <c r="I33" s="49">
        <v>12.7</v>
      </c>
      <c r="J33" s="213">
        <v>61</v>
      </c>
      <c r="K33" s="53">
        <v>573</v>
      </c>
      <c r="L33" s="65">
        <v>2.38</v>
      </c>
    </row>
    <row r="34" spans="1:12" ht="15.75" x14ac:dyDescent="0.25">
      <c r="A34" s="7"/>
      <c r="B34" s="8"/>
      <c r="C34" s="34"/>
      <c r="D34" s="43"/>
      <c r="E34" s="84" t="s">
        <v>54</v>
      </c>
      <c r="F34" s="51">
        <v>10</v>
      </c>
      <c r="G34" s="85">
        <v>0.1</v>
      </c>
      <c r="H34" s="85">
        <v>7.3</v>
      </c>
      <c r="I34" s="265">
        <v>0.1</v>
      </c>
      <c r="J34" s="229">
        <v>66</v>
      </c>
      <c r="K34" s="52">
        <v>10</v>
      </c>
      <c r="L34" s="86">
        <v>9.3000000000000007</v>
      </c>
    </row>
    <row r="35" spans="1:12" ht="15.75" x14ac:dyDescent="0.25">
      <c r="A35" s="7"/>
      <c r="B35" s="8"/>
      <c r="C35" s="34"/>
      <c r="D35" s="43"/>
      <c r="E35" s="33"/>
      <c r="F35" s="33"/>
      <c r="G35" s="48"/>
      <c r="H35" s="48"/>
      <c r="I35" s="48"/>
      <c r="J35" s="48"/>
      <c r="K35" s="53"/>
      <c r="L35" s="68"/>
    </row>
    <row r="36" spans="1:12" ht="15.75" x14ac:dyDescent="0.25">
      <c r="A36" s="7"/>
      <c r="B36" s="8"/>
      <c r="C36" s="34"/>
      <c r="D36" s="36" t="s">
        <v>26</v>
      </c>
      <c r="E36" s="33"/>
      <c r="F36" s="33"/>
      <c r="G36" s="48"/>
      <c r="H36" s="48"/>
      <c r="I36" s="48"/>
      <c r="J36" s="48"/>
      <c r="K36" s="53"/>
      <c r="L36" s="68"/>
    </row>
    <row r="37" spans="1:12" ht="15.75" x14ac:dyDescent="0.25">
      <c r="A37" s="9"/>
      <c r="B37" s="10"/>
      <c r="C37" s="39"/>
      <c r="D37" s="40" t="s">
        <v>33</v>
      </c>
      <c r="E37" s="41"/>
      <c r="F37" s="41">
        <f>SUM(F28:F36)</f>
        <v>700</v>
      </c>
      <c r="G37" s="61">
        <f>SUM(G28:G36)</f>
        <v>14.209999999999999</v>
      </c>
      <c r="H37" s="61">
        <f>SUM(H28:H36)</f>
        <v>15.25</v>
      </c>
      <c r="I37" s="61">
        <f>SUM(I28:I36)</f>
        <v>80.36999999999999</v>
      </c>
      <c r="J37" s="61">
        <f>SUM(J28:J36)</f>
        <v>516.55999999999995</v>
      </c>
      <c r="K37" s="41"/>
      <c r="L37" s="67">
        <f>SUM(L28:L36)</f>
        <v>77.48</v>
      </c>
    </row>
    <row r="38" spans="1:12" ht="15.75" x14ac:dyDescent="0.25">
      <c r="A38" s="6">
        <f>A28</f>
        <v>1</v>
      </c>
      <c r="B38" s="6">
        <f>B28</f>
        <v>2</v>
      </c>
      <c r="C38" s="42" t="s">
        <v>25</v>
      </c>
      <c r="D38" s="36" t="s">
        <v>26</v>
      </c>
      <c r="E38" s="77" t="s">
        <v>98</v>
      </c>
      <c r="F38" s="78">
        <v>60</v>
      </c>
      <c r="G38" s="78">
        <v>1</v>
      </c>
      <c r="H38" s="78">
        <v>4</v>
      </c>
      <c r="I38" s="78">
        <v>5</v>
      </c>
      <c r="J38" s="228">
        <v>66</v>
      </c>
      <c r="K38" s="89" t="s">
        <v>59</v>
      </c>
      <c r="L38" s="83">
        <v>8.58</v>
      </c>
    </row>
    <row r="39" spans="1:12" ht="15.75" x14ac:dyDescent="0.25">
      <c r="A39" s="7"/>
      <c r="B39" s="8"/>
      <c r="C39" s="34"/>
      <c r="D39" s="36" t="s">
        <v>27</v>
      </c>
      <c r="E39" s="77" t="s">
        <v>55</v>
      </c>
      <c r="F39" s="78">
        <v>235</v>
      </c>
      <c r="G39" s="78">
        <v>3</v>
      </c>
      <c r="H39" s="78">
        <v>2</v>
      </c>
      <c r="I39" s="78">
        <v>17</v>
      </c>
      <c r="J39" s="228">
        <v>107</v>
      </c>
      <c r="K39" s="89">
        <v>80</v>
      </c>
      <c r="L39" s="83">
        <v>38.909999999999997</v>
      </c>
    </row>
    <row r="40" spans="1:12" ht="15.75" x14ac:dyDescent="0.25">
      <c r="A40" s="7"/>
      <c r="B40" s="8"/>
      <c r="C40" s="34"/>
      <c r="D40" s="36" t="s">
        <v>28</v>
      </c>
      <c r="E40" s="77" t="s">
        <v>56</v>
      </c>
      <c r="F40" s="78">
        <v>200</v>
      </c>
      <c r="G40" s="78">
        <v>11</v>
      </c>
      <c r="H40" s="78">
        <v>11</v>
      </c>
      <c r="I40" s="78">
        <v>27</v>
      </c>
      <c r="J40" s="228">
        <v>276</v>
      </c>
      <c r="K40" s="89" t="s">
        <v>59</v>
      </c>
      <c r="L40" s="83">
        <v>35.89</v>
      </c>
    </row>
    <row r="41" spans="1:12" ht="15.75" x14ac:dyDescent="0.25">
      <c r="A41" s="7"/>
      <c r="B41" s="8"/>
      <c r="C41" s="34"/>
      <c r="D41" s="36" t="s">
        <v>29</v>
      </c>
      <c r="E41" s="33"/>
      <c r="F41" s="33"/>
      <c r="G41" s="48"/>
      <c r="H41" s="48"/>
      <c r="I41" s="49"/>
      <c r="J41" s="213"/>
      <c r="K41" s="53"/>
      <c r="L41" s="68"/>
    </row>
    <row r="42" spans="1:12" ht="15.75" x14ac:dyDescent="0.25">
      <c r="A42" s="7"/>
      <c r="B42" s="8"/>
      <c r="C42" s="34"/>
      <c r="D42" s="36" t="s">
        <v>30</v>
      </c>
      <c r="E42" s="90" t="s">
        <v>58</v>
      </c>
      <c r="F42" s="91">
        <v>180</v>
      </c>
      <c r="G42" s="48"/>
      <c r="H42" s="48"/>
      <c r="I42" s="49"/>
      <c r="J42" s="213"/>
      <c r="K42" s="53"/>
      <c r="L42" s="68"/>
    </row>
    <row r="43" spans="1:12" ht="15.75" x14ac:dyDescent="0.25">
      <c r="A43" s="7"/>
      <c r="B43" s="8"/>
      <c r="C43" s="34"/>
      <c r="D43" s="36" t="s">
        <v>31</v>
      </c>
      <c r="E43" s="87" t="s">
        <v>57</v>
      </c>
      <c r="F43" s="88">
        <v>40</v>
      </c>
      <c r="G43" s="88">
        <v>2</v>
      </c>
      <c r="H43" s="92">
        <v>0</v>
      </c>
      <c r="I43" s="92">
        <v>17</v>
      </c>
      <c r="J43" s="231">
        <v>83</v>
      </c>
      <c r="K43" s="53">
        <v>575</v>
      </c>
      <c r="L43" s="93">
        <v>3.92</v>
      </c>
    </row>
    <row r="44" spans="1:12" ht="15.75" x14ac:dyDescent="0.25">
      <c r="A44" s="7"/>
      <c r="B44" s="8"/>
      <c r="C44" s="34"/>
      <c r="D44" s="36" t="s">
        <v>32</v>
      </c>
      <c r="E44" s="37" t="s">
        <v>51</v>
      </c>
      <c r="F44" s="78">
        <v>30</v>
      </c>
      <c r="G44" s="78">
        <v>2</v>
      </c>
      <c r="H44" s="79">
        <v>0</v>
      </c>
      <c r="I44" s="79">
        <v>13</v>
      </c>
      <c r="J44" s="228">
        <v>66</v>
      </c>
      <c r="K44" s="53">
        <v>573</v>
      </c>
      <c r="L44" s="83">
        <v>2.38</v>
      </c>
    </row>
    <row r="45" spans="1:12" ht="15.75" x14ac:dyDescent="0.25">
      <c r="A45" s="7"/>
      <c r="B45" s="8"/>
      <c r="C45" s="34"/>
      <c r="D45" s="35"/>
      <c r="E45" s="33"/>
      <c r="F45" s="33"/>
      <c r="G45" s="48"/>
      <c r="H45" s="48"/>
      <c r="I45" s="49"/>
      <c r="J45" s="213"/>
      <c r="K45" s="53"/>
      <c r="L45" s="68"/>
    </row>
    <row r="46" spans="1:12" ht="15.75" x14ac:dyDescent="0.25">
      <c r="A46" s="7"/>
      <c r="B46" s="8"/>
      <c r="C46" s="34"/>
      <c r="D46" s="43"/>
      <c r="E46" s="33"/>
      <c r="F46" s="33"/>
      <c r="G46" s="48"/>
      <c r="H46" s="48"/>
      <c r="I46" s="48"/>
      <c r="J46" s="48"/>
      <c r="K46" s="53"/>
      <c r="L46" s="68"/>
    </row>
    <row r="47" spans="1:12" ht="15.75" x14ac:dyDescent="0.25">
      <c r="A47" s="9"/>
      <c r="B47" s="10"/>
      <c r="C47" s="39"/>
      <c r="D47" s="40" t="s">
        <v>33</v>
      </c>
      <c r="E47" s="41"/>
      <c r="F47" s="41">
        <f>SUM(F38:F46)</f>
        <v>745</v>
      </c>
      <c r="G47" s="61">
        <f t="shared" ref="G47:L47" si="2">SUM(G38:G46)</f>
        <v>19</v>
      </c>
      <c r="H47" s="61">
        <f t="shared" si="2"/>
        <v>17</v>
      </c>
      <c r="I47" s="61">
        <f t="shared" si="2"/>
        <v>79</v>
      </c>
      <c r="J47" s="61">
        <f t="shared" si="2"/>
        <v>598</v>
      </c>
      <c r="K47" s="41"/>
      <c r="L47" s="67">
        <f t="shared" si="2"/>
        <v>89.679999999999993</v>
      </c>
    </row>
    <row r="48" spans="1:12" ht="15.75" customHeight="1" thickBot="1" x14ac:dyDescent="0.25">
      <c r="A48" s="20">
        <f>A28</f>
        <v>1</v>
      </c>
      <c r="B48" s="20">
        <f>B28</f>
        <v>2</v>
      </c>
      <c r="C48" s="252" t="s">
        <v>4</v>
      </c>
      <c r="D48" s="253"/>
      <c r="E48" s="44"/>
      <c r="F48" s="44">
        <f>F37+F47</f>
        <v>1445</v>
      </c>
      <c r="G48" s="62">
        <f t="shared" ref="G48:L48" si="3">G37+G47</f>
        <v>33.21</v>
      </c>
      <c r="H48" s="62">
        <f t="shared" si="3"/>
        <v>32.25</v>
      </c>
      <c r="I48" s="62">
        <f t="shared" si="3"/>
        <v>159.37</v>
      </c>
      <c r="J48" s="62">
        <f t="shared" si="3"/>
        <v>1114.56</v>
      </c>
      <c r="K48" s="44"/>
      <c r="L48" s="69">
        <f t="shared" si="3"/>
        <v>167.16</v>
      </c>
    </row>
    <row r="49" spans="1:12" ht="15.75" x14ac:dyDescent="0.25">
      <c r="A49" s="11">
        <v>1</v>
      </c>
      <c r="B49" s="12">
        <v>3</v>
      </c>
      <c r="C49" s="31" t="s">
        <v>20</v>
      </c>
      <c r="D49" s="32" t="s">
        <v>21</v>
      </c>
      <c r="E49" s="73" t="s">
        <v>60</v>
      </c>
      <c r="F49" s="104">
        <v>250</v>
      </c>
      <c r="G49" s="104">
        <v>4</v>
      </c>
      <c r="H49" s="104">
        <v>8</v>
      </c>
      <c r="I49" s="267">
        <v>21</v>
      </c>
      <c r="J49" s="266">
        <v>4</v>
      </c>
      <c r="K49" s="105">
        <v>140</v>
      </c>
      <c r="L49" s="106">
        <v>21.41</v>
      </c>
    </row>
    <row r="50" spans="1:12" ht="15.75" x14ac:dyDescent="0.25">
      <c r="A50" s="13"/>
      <c r="B50" s="8"/>
      <c r="C50" s="34"/>
      <c r="D50" s="36" t="s">
        <v>29</v>
      </c>
      <c r="E50" s="33"/>
      <c r="F50" s="107"/>
      <c r="G50" s="108"/>
      <c r="H50" s="108"/>
      <c r="I50" s="108"/>
      <c r="J50" s="108"/>
      <c r="K50" s="109"/>
      <c r="L50" s="110"/>
    </row>
    <row r="51" spans="1:12" ht="15.75" x14ac:dyDescent="0.25">
      <c r="A51" s="13"/>
      <c r="B51" s="8"/>
      <c r="C51" s="34"/>
      <c r="D51" s="36" t="s">
        <v>22</v>
      </c>
      <c r="E51" s="77" t="s">
        <v>61</v>
      </c>
      <c r="F51" s="111">
        <v>200</v>
      </c>
      <c r="G51" s="108">
        <v>2</v>
      </c>
      <c r="H51" s="108">
        <v>3</v>
      </c>
      <c r="I51" s="108">
        <v>12</v>
      </c>
      <c r="J51" s="111">
        <v>102</v>
      </c>
      <c r="K51" s="112">
        <v>264</v>
      </c>
      <c r="L51" s="113">
        <v>9.3000000000000007</v>
      </c>
    </row>
    <row r="52" spans="1:12" ht="15.75" x14ac:dyDescent="0.25">
      <c r="A52" s="13"/>
      <c r="B52" s="8"/>
      <c r="C52" s="34"/>
      <c r="D52" s="36" t="s">
        <v>23</v>
      </c>
      <c r="E52" s="94" t="s">
        <v>40</v>
      </c>
      <c r="F52" s="114">
        <v>30</v>
      </c>
      <c r="G52" s="114">
        <v>2.2999999999999998</v>
      </c>
      <c r="H52" s="114">
        <v>0.2</v>
      </c>
      <c r="I52" s="114">
        <v>15.1</v>
      </c>
      <c r="J52" s="114">
        <v>71</v>
      </c>
      <c r="K52" s="115">
        <v>575</v>
      </c>
      <c r="L52" s="116">
        <v>3.13</v>
      </c>
    </row>
    <row r="53" spans="1:12" ht="15.75" x14ac:dyDescent="0.25">
      <c r="A53" s="13"/>
      <c r="B53" s="8"/>
      <c r="C53" s="34"/>
      <c r="D53" s="36" t="s">
        <v>24</v>
      </c>
      <c r="E53" s="77" t="s">
        <v>73</v>
      </c>
      <c r="F53" s="114">
        <v>130</v>
      </c>
      <c r="G53" s="114">
        <v>0.6</v>
      </c>
      <c r="H53" s="114">
        <v>0.6</v>
      </c>
      <c r="I53" s="114">
        <v>13.7</v>
      </c>
      <c r="J53" s="114">
        <v>61</v>
      </c>
      <c r="K53" s="115">
        <v>231</v>
      </c>
      <c r="L53" s="116">
        <v>10.96</v>
      </c>
    </row>
    <row r="54" spans="1:12" ht="15.75" x14ac:dyDescent="0.25">
      <c r="A54" s="13"/>
      <c r="B54" s="8"/>
      <c r="C54" s="34"/>
      <c r="D54" s="36" t="s">
        <v>32</v>
      </c>
      <c r="E54" s="37" t="s">
        <v>51</v>
      </c>
      <c r="F54" s="114">
        <v>25</v>
      </c>
      <c r="G54" s="114">
        <v>2</v>
      </c>
      <c r="H54" s="114">
        <v>0.2</v>
      </c>
      <c r="I54" s="114">
        <v>12.7</v>
      </c>
      <c r="J54" s="114">
        <v>61.2</v>
      </c>
      <c r="K54" s="115">
        <v>573</v>
      </c>
      <c r="L54" s="116">
        <v>2.38</v>
      </c>
    </row>
    <row r="55" spans="1:12" ht="15.75" x14ac:dyDescent="0.25">
      <c r="A55" s="13"/>
      <c r="B55" s="8"/>
      <c r="C55" s="34"/>
      <c r="D55" s="36" t="s">
        <v>26</v>
      </c>
      <c r="E55" s="77" t="s">
        <v>62</v>
      </c>
      <c r="F55" s="114">
        <v>65</v>
      </c>
      <c r="G55" s="114">
        <v>4.9000000000000004</v>
      </c>
      <c r="H55" s="114">
        <v>8.8000000000000007</v>
      </c>
      <c r="I55" s="114">
        <v>17.600000000000001</v>
      </c>
      <c r="J55" s="114">
        <v>199.3</v>
      </c>
      <c r="K55" s="115">
        <v>3</v>
      </c>
      <c r="L55" s="116">
        <v>33.14</v>
      </c>
    </row>
    <row r="56" spans="1:12" ht="15.75" x14ac:dyDescent="0.25">
      <c r="A56" s="13"/>
      <c r="B56" s="8"/>
      <c r="C56" s="34"/>
      <c r="D56" s="43"/>
      <c r="E56" s="33"/>
      <c r="F56" s="33"/>
      <c r="G56" s="48"/>
      <c r="H56" s="48"/>
      <c r="I56" s="48"/>
      <c r="J56" s="48"/>
      <c r="K56" s="53"/>
      <c r="L56" s="68"/>
    </row>
    <row r="57" spans="1:12" ht="15.75" x14ac:dyDescent="0.25">
      <c r="A57" s="13"/>
      <c r="B57" s="8"/>
      <c r="C57" s="34"/>
      <c r="D57" s="43"/>
      <c r="E57" s="37"/>
      <c r="F57" s="37"/>
      <c r="G57" s="59"/>
      <c r="H57" s="59"/>
      <c r="I57" s="59"/>
      <c r="J57" s="59"/>
      <c r="K57" s="37"/>
      <c r="L57" s="65"/>
    </row>
    <row r="58" spans="1:12" ht="15.75" x14ac:dyDescent="0.25">
      <c r="A58" s="14"/>
      <c r="B58" s="10"/>
      <c r="C58" s="39"/>
      <c r="D58" s="40" t="s">
        <v>33</v>
      </c>
      <c r="E58" s="41"/>
      <c r="F58" s="41">
        <f>SUM(F49:F57)</f>
        <v>700</v>
      </c>
      <c r="G58" s="61">
        <f t="shared" ref="G58:L58" si="4">SUM(G49:G57)</f>
        <v>15.8</v>
      </c>
      <c r="H58" s="61">
        <f t="shared" si="4"/>
        <v>20.799999999999997</v>
      </c>
      <c r="I58" s="61">
        <f t="shared" si="4"/>
        <v>92.1</v>
      </c>
      <c r="J58" s="61">
        <f t="shared" si="4"/>
        <v>498.5</v>
      </c>
      <c r="K58" s="41"/>
      <c r="L58" s="67">
        <f t="shared" si="4"/>
        <v>80.320000000000007</v>
      </c>
    </row>
    <row r="59" spans="1:12" ht="15.75" x14ac:dyDescent="0.25">
      <c r="A59" s="15">
        <f>A49</f>
        <v>1</v>
      </c>
      <c r="B59" s="6">
        <f>B49</f>
        <v>3</v>
      </c>
      <c r="C59" s="42" t="s">
        <v>25</v>
      </c>
      <c r="D59" s="36" t="s">
        <v>26</v>
      </c>
      <c r="E59" s="33" t="s">
        <v>99</v>
      </c>
      <c r="F59" s="95">
        <v>100</v>
      </c>
      <c r="G59" s="95">
        <v>1.1000000000000001</v>
      </c>
      <c r="H59" s="95">
        <v>0</v>
      </c>
      <c r="I59" s="95">
        <v>2</v>
      </c>
      <c r="J59" s="95">
        <v>8</v>
      </c>
      <c r="K59" s="96">
        <v>54</v>
      </c>
      <c r="L59" s="117">
        <v>8.56</v>
      </c>
    </row>
    <row r="60" spans="1:12" ht="15.75" x14ac:dyDescent="0.25">
      <c r="A60" s="13"/>
      <c r="B60" s="8"/>
      <c r="C60" s="34"/>
      <c r="D60" s="36" t="s">
        <v>27</v>
      </c>
      <c r="E60" s="33" t="s">
        <v>63</v>
      </c>
      <c r="F60" s="95">
        <v>220</v>
      </c>
      <c r="G60" s="95">
        <v>5</v>
      </c>
      <c r="H60" s="95">
        <v>12</v>
      </c>
      <c r="I60" s="95">
        <v>11</v>
      </c>
      <c r="J60" s="95">
        <v>158</v>
      </c>
      <c r="K60" s="96">
        <v>62</v>
      </c>
      <c r="L60" s="97">
        <v>50.34</v>
      </c>
    </row>
    <row r="61" spans="1:12" ht="15.75" x14ac:dyDescent="0.25">
      <c r="A61" s="13"/>
      <c r="B61" s="8"/>
      <c r="C61" s="34"/>
      <c r="D61" s="36" t="s">
        <v>28</v>
      </c>
      <c r="E61" s="33" t="s">
        <v>100</v>
      </c>
      <c r="F61" s="95">
        <v>120</v>
      </c>
      <c r="G61" s="95">
        <v>13</v>
      </c>
      <c r="H61" s="95">
        <v>10</v>
      </c>
      <c r="I61" s="95">
        <v>5</v>
      </c>
      <c r="J61" s="95">
        <v>170</v>
      </c>
      <c r="K61" s="96">
        <v>158</v>
      </c>
      <c r="L61" s="97">
        <v>41.5</v>
      </c>
    </row>
    <row r="62" spans="1:12" ht="15.75" x14ac:dyDescent="0.25">
      <c r="A62" s="13"/>
      <c r="B62" s="8"/>
      <c r="C62" s="34"/>
      <c r="D62" s="36" t="s">
        <v>29</v>
      </c>
      <c r="E62" s="33" t="s">
        <v>64</v>
      </c>
      <c r="F62" s="95">
        <v>150</v>
      </c>
      <c r="G62" s="95">
        <v>3.2</v>
      </c>
      <c r="H62" s="95">
        <v>3</v>
      </c>
      <c r="I62" s="95">
        <v>5</v>
      </c>
      <c r="J62" s="95">
        <v>21</v>
      </c>
      <c r="K62" s="96">
        <v>130</v>
      </c>
      <c r="L62" s="97">
        <v>14.66</v>
      </c>
    </row>
    <row r="63" spans="1:12" ht="15.75" x14ac:dyDescent="0.25">
      <c r="A63" s="13"/>
      <c r="B63" s="8"/>
      <c r="C63" s="34"/>
      <c r="D63" s="36" t="s">
        <v>30</v>
      </c>
      <c r="E63" s="33" t="s">
        <v>91</v>
      </c>
      <c r="F63" s="95">
        <v>200</v>
      </c>
      <c r="G63" s="95">
        <v>1</v>
      </c>
      <c r="H63" s="95">
        <v>0</v>
      </c>
      <c r="I63" s="95">
        <v>19</v>
      </c>
      <c r="J63" s="95">
        <v>79</v>
      </c>
      <c r="K63" s="96">
        <v>270</v>
      </c>
      <c r="L63" s="97">
        <v>7.05</v>
      </c>
    </row>
    <row r="64" spans="1:12" ht="15.75" x14ac:dyDescent="0.25">
      <c r="A64" s="13"/>
      <c r="B64" s="8"/>
      <c r="C64" s="34"/>
      <c r="D64" s="36" t="s">
        <v>31</v>
      </c>
      <c r="E64" s="33" t="s">
        <v>57</v>
      </c>
      <c r="F64" s="95">
        <v>40</v>
      </c>
      <c r="G64" s="95">
        <v>2</v>
      </c>
      <c r="H64" s="95">
        <v>0</v>
      </c>
      <c r="I64" s="95">
        <v>17</v>
      </c>
      <c r="J64" s="95">
        <v>83</v>
      </c>
      <c r="K64" s="96">
        <v>575</v>
      </c>
      <c r="L64" s="97">
        <v>6.27</v>
      </c>
    </row>
    <row r="65" spans="1:12" ht="15.75" x14ac:dyDescent="0.25">
      <c r="A65" s="13"/>
      <c r="B65" s="8"/>
      <c r="C65" s="34"/>
      <c r="D65" s="36" t="s">
        <v>32</v>
      </c>
      <c r="E65" s="37" t="s">
        <v>51</v>
      </c>
      <c r="F65" s="95">
        <v>30</v>
      </c>
      <c r="G65" s="95">
        <v>1</v>
      </c>
      <c r="H65" s="95">
        <v>0</v>
      </c>
      <c r="I65" s="95">
        <v>13</v>
      </c>
      <c r="J65" s="95">
        <v>58</v>
      </c>
      <c r="K65" s="96">
        <v>573</v>
      </c>
      <c r="L65" s="97">
        <v>2.38</v>
      </c>
    </row>
    <row r="66" spans="1:12" ht="15.75" x14ac:dyDescent="0.25">
      <c r="A66" s="13"/>
      <c r="B66" s="8"/>
      <c r="C66" s="34"/>
      <c r="D66" s="35"/>
      <c r="E66" s="33"/>
      <c r="F66" s="33"/>
      <c r="G66" s="48"/>
      <c r="H66" s="48"/>
      <c r="I66" s="48"/>
      <c r="J66" s="48"/>
      <c r="K66" s="53"/>
      <c r="L66" s="68"/>
    </row>
    <row r="67" spans="1:12" ht="15.75" x14ac:dyDescent="0.25">
      <c r="A67" s="14"/>
      <c r="B67" s="10"/>
      <c r="C67" s="39"/>
      <c r="D67" s="40" t="s">
        <v>33</v>
      </c>
      <c r="E67" s="41"/>
      <c r="F67" s="41">
        <f>SUM(F59:F66)</f>
        <v>860</v>
      </c>
      <c r="G67" s="61">
        <f>SUM(G59:G66)</f>
        <v>26.3</v>
      </c>
      <c r="H67" s="61">
        <f>SUM(H59:H66)</f>
        <v>25</v>
      </c>
      <c r="I67" s="61">
        <f>SUM(I59:I66)</f>
        <v>72</v>
      </c>
      <c r="J67" s="61">
        <f>SUM(J59:J66)</f>
        <v>577</v>
      </c>
      <c r="K67" s="41"/>
      <c r="L67" s="67">
        <f>SUM(L59:L66)</f>
        <v>130.76</v>
      </c>
    </row>
    <row r="68" spans="1:12" ht="15.75" customHeight="1" thickBot="1" x14ac:dyDescent="0.25">
      <c r="A68" s="18">
        <f>A49</f>
        <v>1</v>
      </c>
      <c r="B68" s="19">
        <f>B49</f>
        <v>3</v>
      </c>
      <c r="C68" s="252" t="s">
        <v>4</v>
      </c>
      <c r="D68" s="253"/>
      <c r="E68" s="44"/>
      <c r="F68" s="44">
        <f>F58+F67</f>
        <v>1560</v>
      </c>
      <c r="G68" s="62">
        <f>G58+G67</f>
        <v>42.1</v>
      </c>
      <c r="H68" s="62">
        <f>H58+H67</f>
        <v>45.8</v>
      </c>
      <c r="I68" s="62">
        <f>I58+I67</f>
        <v>164.1</v>
      </c>
      <c r="J68" s="62">
        <f>J58+J67</f>
        <v>1075.5</v>
      </c>
      <c r="K68" s="44"/>
      <c r="L68" s="69">
        <f>L58+L67</f>
        <v>211.07999999999998</v>
      </c>
    </row>
    <row r="69" spans="1:12" ht="15.75" x14ac:dyDescent="0.25">
      <c r="A69" s="11">
        <v>1</v>
      </c>
      <c r="B69" s="12">
        <v>4</v>
      </c>
      <c r="C69" s="31" t="s">
        <v>20</v>
      </c>
      <c r="D69" s="32" t="s">
        <v>21</v>
      </c>
      <c r="E69" s="118" t="s">
        <v>65</v>
      </c>
      <c r="F69" s="119">
        <v>165</v>
      </c>
      <c r="G69" s="119">
        <v>10</v>
      </c>
      <c r="H69" s="119">
        <v>31</v>
      </c>
      <c r="I69" s="119">
        <v>20</v>
      </c>
      <c r="J69" s="119">
        <v>243</v>
      </c>
      <c r="K69" s="120">
        <v>154</v>
      </c>
      <c r="L69" s="127">
        <v>91.46</v>
      </c>
    </row>
    <row r="70" spans="1:12" ht="15.75" x14ac:dyDescent="0.25">
      <c r="A70" s="13"/>
      <c r="B70" s="8"/>
      <c r="C70" s="34"/>
      <c r="D70" s="43"/>
      <c r="E70" s="124" t="s">
        <v>62</v>
      </c>
      <c r="F70" s="125">
        <v>65</v>
      </c>
      <c r="G70" s="125">
        <v>3</v>
      </c>
      <c r="H70" s="125">
        <v>10</v>
      </c>
      <c r="I70" s="125">
        <v>17</v>
      </c>
      <c r="J70" s="125">
        <v>144</v>
      </c>
      <c r="K70" s="126">
        <v>3</v>
      </c>
      <c r="L70" s="125">
        <v>24.12</v>
      </c>
    </row>
    <row r="71" spans="1:12" ht="15.75" x14ac:dyDescent="0.25">
      <c r="A71" s="13"/>
      <c r="B71" s="8"/>
      <c r="C71" s="34"/>
      <c r="D71" s="36" t="s">
        <v>22</v>
      </c>
      <c r="E71" s="121" t="s">
        <v>45</v>
      </c>
      <c r="F71" s="122">
        <v>200</v>
      </c>
      <c r="G71" s="122">
        <v>2</v>
      </c>
      <c r="H71" s="122">
        <v>3</v>
      </c>
      <c r="I71" s="122">
        <v>12</v>
      </c>
      <c r="J71" s="122">
        <v>91</v>
      </c>
      <c r="K71" s="123">
        <v>266</v>
      </c>
      <c r="L71" s="122">
        <v>11.99</v>
      </c>
    </row>
    <row r="72" spans="1:12" ht="15.75" x14ac:dyDescent="0.25">
      <c r="A72" s="13"/>
      <c r="B72" s="8"/>
      <c r="C72" s="34"/>
      <c r="D72" s="36" t="s">
        <v>23</v>
      </c>
      <c r="E72" s="94" t="s">
        <v>57</v>
      </c>
      <c r="F72" s="95">
        <v>40</v>
      </c>
      <c r="G72" s="95">
        <v>2</v>
      </c>
      <c r="H72" s="95">
        <v>0</v>
      </c>
      <c r="I72" s="95">
        <v>17</v>
      </c>
      <c r="J72" s="95">
        <v>83</v>
      </c>
      <c r="K72" s="96">
        <v>575</v>
      </c>
      <c r="L72" s="97">
        <v>6.27</v>
      </c>
    </row>
    <row r="73" spans="1:12" ht="15.75" x14ac:dyDescent="0.25">
      <c r="A73" s="13"/>
      <c r="B73" s="8"/>
      <c r="C73" s="34"/>
      <c r="D73" s="36" t="s">
        <v>24</v>
      </c>
      <c r="E73" s="94" t="s">
        <v>46</v>
      </c>
      <c r="F73" s="95">
        <v>130</v>
      </c>
      <c r="G73" s="95">
        <v>0.6</v>
      </c>
      <c r="H73" s="95">
        <v>0.6</v>
      </c>
      <c r="I73" s="95">
        <v>13.7</v>
      </c>
      <c r="J73" s="95">
        <v>61</v>
      </c>
      <c r="K73" s="96">
        <v>231</v>
      </c>
      <c r="L73" s="97">
        <v>10.96</v>
      </c>
    </row>
    <row r="74" spans="1:12" ht="15.75" x14ac:dyDescent="0.25">
      <c r="A74" s="13"/>
      <c r="B74" s="8"/>
      <c r="C74" s="34"/>
      <c r="D74" s="43" t="s">
        <v>32</v>
      </c>
      <c r="E74" s="37" t="s">
        <v>51</v>
      </c>
      <c r="F74" s="95">
        <v>30</v>
      </c>
      <c r="G74" s="95">
        <v>1</v>
      </c>
      <c r="H74" s="95">
        <v>0</v>
      </c>
      <c r="I74" s="95">
        <v>13</v>
      </c>
      <c r="J74" s="95">
        <v>58</v>
      </c>
      <c r="K74" s="96">
        <v>573</v>
      </c>
      <c r="L74" s="97">
        <v>2.38</v>
      </c>
    </row>
    <row r="75" spans="1:12" ht="15.75" x14ac:dyDescent="0.25">
      <c r="A75" s="13"/>
      <c r="B75" s="8"/>
      <c r="C75" s="34"/>
      <c r="D75" s="43"/>
      <c r="E75" s="124" t="s">
        <v>67</v>
      </c>
      <c r="F75" s="125">
        <v>20</v>
      </c>
      <c r="G75" s="125">
        <v>1</v>
      </c>
      <c r="H75" s="125">
        <v>1</v>
      </c>
      <c r="I75" s="125">
        <v>1</v>
      </c>
      <c r="J75" s="125">
        <v>13</v>
      </c>
      <c r="K75" s="126">
        <v>61</v>
      </c>
      <c r="L75" s="125">
        <v>3.5</v>
      </c>
    </row>
    <row r="76" spans="1:12" ht="15.75" x14ac:dyDescent="0.25">
      <c r="A76" s="13"/>
      <c r="B76" s="8"/>
      <c r="C76" s="34"/>
      <c r="D76" s="43"/>
      <c r="E76" s="37"/>
      <c r="F76" s="37"/>
      <c r="G76" s="59"/>
      <c r="H76" s="59"/>
      <c r="I76" s="59"/>
      <c r="J76" s="59"/>
      <c r="K76" s="37"/>
      <c r="L76" s="65"/>
    </row>
    <row r="77" spans="1:12" ht="15.75" x14ac:dyDescent="0.25">
      <c r="A77" s="13"/>
      <c r="B77" s="8"/>
      <c r="C77" s="34"/>
      <c r="D77" s="43"/>
      <c r="E77" s="37"/>
      <c r="F77" s="37"/>
      <c r="G77" s="59"/>
      <c r="H77" s="59"/>
      <c r="I77" s="59"/>
      <c r="J77" s="59"/>
      <c r="K77" s="37"/>
      <c r="L77" s="65"/>
    </row>
    <row r="78" spans="1:12" ht="15.75" x14ac:dyDescent="0.25">
      <c r="A78" s="14"/>
      <c r="B78" s="10"/>
      <c r="C78" s="39"/>
      <c r="D78" s="40" t="s">
        <v>33</v>
      </c>
      <c r="E78" s="41"/>
      <c r="F78" s="41">
        <f>SUM(F69:F77)</f>
        <v>650</v>
      </c>
      <c r="G78" s="61">
        <f>SUM(G69:G77)</f>
        <v>19.600000000000001</v>
      </c>
      <c r="H78" s="61">
        <f>SUM(H69:H77)</f>
        <v>45.6</v>
      </c>
      <c r="I78" s="61">
        <f>SUM(I69:I77)</f>
        <v>93.7</v>
      </c>
      <c r="J78" s="61">
        <f>SUM(J69:J77)</f>
        <v>693</v>
      </c>
      <c r="K78" s="41"/>
      <c r="L78" s="67">
        <f>SUM(L69:L77)</f>
        <v>150.68</v>
      </c>
    </row>
    <row r="79" spans="1:12" ht="15.75" x14ac:dyDescent="0.25">
      <c r="A79" s="15">
        <f>A69</f>
        <v>1</v>
      </c>
      <c r="B79" s="6">
        <f>B69</f>
        <v>4</v>
      </c>
      <c r="C79" s="42" t="s">
        <v>25</v>
      </c>
      <c r="D79" s="36" t="s">
        <v>26</v>
      </c>
      <c r="E79" s="121" t="s">
        <v>68</v>
      </c>
      <c r="F79" s="122">
        <v>60</v>
      </c>
      <c r="G79" s="122">
        <v>1</v>
      </c>
      <c r="H79" s="122">
        <v>4</v>
      </c>
      <c r="I79" s="122">
        <v>6</v>
      </c>
      <c r="J79" s="122">
        <v>69</v>
      </c>
      <c r="K79" s="123">
        <v>32</v>
      </c>
      <c r="L79" s="122">
        <v>8.4</v>
      </c>
    </row>
    <row r="80" spans="1:12" ht="15.75" x14ac:dyDescent="0.25">
      <c r="A80" s="13"/>
      <c r="B80" s="8"/>
      <c r="C80" s="34"/>
      <c r="D80" s="36" t="s">
        <v>27</v>
      </c>
      <c r="E80" s="124" t="s">
        <v>101</v>
      </c>
      <c r="F80" s="125">
        <v>200</v>
      </c>
      <c r="G80" s="125">
        <v>7</v>
      </c>
      <c r="H80" s="125">
        <v>7</v>
      </c>
      <c r="I80" s="125">
        <v>13</v>
      </c>
      <c r="J80" s="125">
        <v>126</v>
      </c>
      <c r="K80" s="126">
        <v>114</v>
      </c>
      <c r="L80" s="125">
        <v>10.97</v>
      </c>
    </row>
    <row r="81" spans="1:12" ht="15.75" x14ac:dyDescent="0.25">
      <c r="A81" s="13"/>
      <c r="B81" s="8"/>
      <c r="C81" s="34"/>
      <c r="D81" s="36" t="s">
        <v>28</v>
      </c>
      <c r="E81" s="124" t="s">
        <v>102</v>
      </c>
      <c r="F81" s="125">
        <v>100</v>
      </c>
      <c r="G81" s="125">
        <v>7</v>
      </c>
      <c r="H81" s="125">
        <v>4</v>
      </c>
      <c r="I81" s="125">
        <v>3</v>
      </c>
      <c r="J81" s="125">
        <v>116</v>
      </c>
      <c r="K81" s="126">
        <v>176</v>
      </c>
      <c r="L81" s="125">
        <v>23.14</v>
      </c>
    </row>
    <row r="82" spans="1:12" ht="15.75" x14ac:dyDescent="0.25">
      <c r="A82" s="13"/>
      <c r="B82" s="8"/>
      <c r="C82" s="34"/>
      <c r="D82" s="36" t="s">
        <v>29</v>
      </c>
      <c r="E82" s="124" t="s">
        <v>69</v>
      </c>
      <c r="F82" s="125">
        <v>150</v>
      </c>
      <c r="G82" s="125">
        <v>4</v>
      </c>
      <c r="H82" s="125">
        <v>8</v>
      </c>
      <c r="I82" s="125">
        <v>37</v>
      </c>
      <c r="J82" s="125">
        <v>173</v>
      </c>
      <c r="K82" s="126">
        <v>114</v>
      </c>
      <c r="L82" s="125">
        <v>11.29</v>
      </c>
    </row>
    <row r="83" spans="1:12" ht="15.75" x14ac:dyDescent="0.25">
      <c r="A83" s="13"/>
      <c r="B83" s="8"/>
      <c r="C83" s="34"/>
      <c r="D83" s="36" t="s">
        <v>30</v>
      </c>
      <c r="E83" s="124" t="s">
        <v>70</v>
      </c>
      <c r="F83" s="125">
        <v>180</v>
      </c>
      <c r="G83" s="125">
        <v>1</v>
      </c>
      <c r="H83" s="125">
        <v>0</v>
      </c>
      <c r="I83" s="125">
        <v>19</v>
      </c>
      <c r="J83" s="125">
        <v>77</v>
      </c>
      <c r="K83" s="126">
        <v>486</v>
      </c>
      <c r="L83" s="125">
        <v>3.84</v>
      </c>
    </row>
    <row r="84" spans="1:12" ht="15.75" x14ac:dyDescent="0.25">
      <c r="A84" s="13"/>
      <c r="B84" s="8"/>
      <c r="C84" s="34"/>
      <c r="D84" s="36" t="s">
        <v>31</v>
      </c>
      <c r="E84" s="94" t="s">
        <v>57</v>
      </c>
      <c r="F84" s="95">
        <v>50</v>
      </c>
      <c r="G84" s="95">
        <v>2</v>
      </c>
      <c r="H84" s="95">
        <v>0</v>
      </c>
      <c r="I84" s="95">
        <v>17</v>
      </c>
      <c r="J84" s="95">
        <v>83</v>
      </c>
      <c r="K84" s="96">
        <v>575</v>
      </c>
      <c r="L84" s="97">
        <v>6.27</v>
      </c>
    </row>
    <row r="85" spans="1:12" ht="15.75" x14ac:dyDescent="0.25">
      <c r="A85" s="13"/>
      <c r="B85" s="8"/>
      <c r="C85" s="34"/>
      <c r="D85" s="36" t="s">
        <v>32</v>
      </c>
      <c r="E85" s="37" t="s">
        <v>51</v>
      </c>
      <c r="F85" s="95">
        <v>30</v>
      </c>
      <c r="G85" s="95">
        <v>1</v>
      </c>
      <c r="H85" s="95">
        <v>0</v>
      </c>
      <c r="I85" s="95">
        <v>13</v>
      </c>
      <c r="J85" s="95">
        <v>58</v>
      </c>
      <c r="K85" s="96">
        <v>573</v>
      </c>
      <c r="L85" s="97">
        <v>2.38</v>
      </c>
    </row>
    <row r="86" spans="1:12" ht="15.75" x14ac:dyDescent="0.25">
      <c r="A86" s="13"/>
      <c r="B86" s="8"/>
      <c r="C86" s="34"/>
      <c r="D86" s="35" t="s">
        <v>24</v>
      </c>
      <c r="E86" s="37"/>
      <c r="F86" s="37"/>
      <c r="G86" s="59"/>
      <c r="H86" s="59"/>
      <c r="I86" s="59"/>
      <c r="J86" s="59"/>
      <c r="K86" s="37"/>
      <c r="L86" s="65"/>
    </row>
    <row r="87" spans="1:12" ht="15.75" x14ac:dyDescent="0.25">
      <c r="A87" s="14"/>
      <c r="B87" s="10"/>
      <c r="C87" s="39"/>
      <c r="D87" s="40" t="s">
        <v>33</v>
      </c>
      <c r="E87" s="41"/>
      <c r="F87" s="41">
        <f>SUM(F79:F86)</f>
        <v>770</v>
      </c>
      <c r="G87" s="61">
        <f>SUM(G79:G86)</f>
        <v>23</v>
      </c>
      <c r="H87" s="61">
        <f>SUM(H79:H86)</f>
        <v>23</v>
      </c>
      <c r="I87" s="61">
        <f>SUM(I79:I86)</f>
        <v>108</v>
      </c>
      <c r="J87" s="61">
        <f>SUM(J79:J86)</f>
        <v>702</v>
      </c>
      <c r="K87" s="41"/>
      <c r="L87" s="67">
        <f>SUM(L79:L86)</f>
        <v>66.289999999999992</v>
      </c>
    </row>
    <row r="88" spans="1:12" ht="15.75" customHeight="1" thickBot="1" x14ac:dyDescent="0.25">
      <c r="A88" s="18">
        <f>A69</f>
        <v>1</v>
      </c>
      <c r="B88" s="19">
        <f>B69</f>
        <v>4</v>
      </c>
      <c r="C88" s="252" t="s">
        <v>4</v>
      </c>
      <c r="D88" s="253"/>
      <c r="E88" s="44"/>
      <c r="F88" s="44">
        <f>F78+F87</f>
        <v>1420</v>
      </c>
      <c r="G88" s="62">
        <f>G78+G87</f>
        <v>42.6</v>
      </c>
      <c r="H88" s="62">
        <f>H78+H87</f>
        <v>68.599999999999994</v>
      </c>
      <c r="I88" s="62">
        <f>I78+I87</f>
        <v>201.7</v>
      </c>
      <c r="J88" s="62">
        <f>J78+J87</f>
        <v>1395</v>
      </c>
      <c r="K88" s="44"/>
      <c r="L88" s="69">
        <f>L78+L87</f>
        <v>216.97</v>
      </c>
    </row>
    <row r="89" spans="1:12" ht="15.75" x14ac:dyDescent="0.25">
      <c r="A89" s="11">
        <v>1</v>
      </c>
      <c r="B89" s="12">
        <v>5</v>
      </c>
      <c r="C89" s="31" t="s">
        <v>20</v>
      </c>
      <c r="D89" s="32" t="s">
        <v>21</v>
      </c>
      <c r="E89" s="73" t="s">
        <v>71</v>
      </c>
      <c r="F89" s="98">
        <v>200</v>
      </c>
      <c r="G89" s="98">
        <v>6.78</v>
      </c>
      <c r="H89" s="128">
        <v>7.3</v>
      </c>
      <c r="I89" s="128">
        <v>17.87</v>
      </c>
      <c r="J89" s="129">
        <v>187</v>
      </c>
      <c r="K89" s="99">
        <v>126</v>
      </c>
      <c r="L89" s="100">
        <v>21.47</v>
      </c>
    </row>
    <row r="90" spans="1:12" ht="15.75" x14ac:dyDescent="0.25">
      <c r="A90" s="13"/>
      <c r="B90" s="8"/>
      <c r="C90" s="34"/>
      <c r="D90" s="43"/>
      <c r="E90" s="33"/>
      <c r="F90" s="33"/>
      <c r="G90" s="48"/>
      <c r="H90" s="48"/>
      <c r="I90" s="48"/>
      <c r="J90" s="48"/>
      <c r="K90" s="53"/>
      <c r="L90" s="68"/>
    </row>
    <row r="91" spans="1:12" ht="15.75" x14ac:dyDescent="0.25">
      <c r="A91" s="13"/>
      <c r="B91" s="8"/>
      <c r="C91" s="34"/>
      <c r="D91" s="36" t="s">
        <v>22</v>
      </c>
      <c r="E91" s="77" t="s">
        <v>72</v>
      </c>
      <c r="F91" s="101">
        <v>200</v>
      </c>
      <c r="G91" s="101">
        <v>3.3</v>
      </c>
      <c r="H91" s="130">
        <v>2.4</v>
      </c>
      <c r="I91" s="130">
        <v>16.7</v>
      </c>
      <c r="J91" s="131">
        <v>102</v>
      </c>
      <c r="K91" s="102">
        <v>204</v>
      </c>
      <c r="L91" s="103">
        <v>11.09</v>
      </c>
    </row>
    <row r="92" spans="1:12" ht="15.75" x14ac:dyDescent="0.25">
      <c r="A92" s="13"/>
      <c r="B92" s="8"/>
      <c r="C92" s="34"/>
      <c r="D92" s="36" t="s">
        <v>23</v>
      </c>
      <c r="E92" s="77" t="s">
        <v>51</v>
      </c>
      <c r="F92" s="101">
        <v>40</v>
      </c>
      <c r="G92" s="101">
        <v>2.6</v>
      </c>
      <c r="H92" s="130">
        <v>0.4</v>
      </c>
      <c r="I92" s="130">
        <v>17</v>
      </c>
      <c r="J92" s="131">
        <v>82</v>
      </c>
      <c r="K92" s="102">
        <v>573</v>
      </c>
      <c r="L92" s="103">
        <v>2.38</v>
      </c>
    </row>
    <row r="93" spans="1:12" ht="15.75" x14ac:dyDescent="0.25">
      <c r="A93" s="13"/>
      <c r="B93" s="8"/>
      <c r="C93" s="34"/>
      <c r="D93" s="36" t="s">
        <v>24</v>
      </c>
      <c r="E93" s="77" t="s">
        <v>73</v>
      </c>
      <c r="F93" s="101">
        <v>200</v>
      </c>
      <c r="G93" s="101">
        <v>0.83</v>
      </c>
      <c r="H93" s="101">
        <v>0.83</v>
      </c>
      <c r="I93" s="101">
        <v>19.600000000000001</v>
      </c>
      <c r="J93" s="131">
        <v>94</v>
      </c>
      <c r="K93" s="102">
        <v>231</v>
      </c>
      <c r="L93" s="103">
        <v>16.88</v>
      </c>
    </row>
    <row r="94" spans="1:12" ht="15.75" x14ac:dyDescent="0.25">
      <c r="A94" s="13"/>
      <c r="B94" s="8"/>
      <c r="C94" s="34"/>
      <c r="D94" s="36" t="s">
        <v>32</v>
      </c>
      <c r="E94" s="77" t="s">
        <v>51</v>
      </c>
      <c r="F94" s="101">
        <v>40</v>
      </c>
      <c r="G94" s="101">
        <v>2.6</v>
      </c>
      <c r="H94" s="130">
        <v>0.4</v>
      </c>
      <c r="I94" s="130">
        <v>17</v>
      </c>
      <c r="J94" s="131">
        <v>82</v>
      </c>
      <c r="K94" s="102">
        <v>573</v>
      </c>
      <c r="L94" s="103">
        <v>2.38</v>
      </c>
    </row>
    <row r="95" spans="1:12" ht="15.75" x14ac:dyDescent="0.25">
      <c r="A95" s="13"/>
      <c r="B95" s="8"/>
      <c r="C95" s="34"/>
      <c r="D95" s="36"/>
      <c r="E95" s="33" t="s">
        <v>103</v>
      </c>
      <c r="F95" s="33">
        <v>60</v>
      </c>
      <c r="G95" s="48">
        <v>3</v>
      </c>
      <c r="H95" s="48">
        <v>8</v>
      </c>
      <c r="I95" s="48">
        <v>17</v>
      </c>
      <c r="J95" s="48">
        <v>127</v>
      </c>
      <c r="K95" s="53">
        <v>73</v>
      </c>
      <c r="L95" s="68">
        <v>14.27</v>
      </c>
    </row>
    <row r="96" spans="1:12" ht="15.75" x14ac:dyDescent="0.25">
      <c r="A96" s="13"/>
      <c r="B96" s="8"/>
      <c r="C96" s="34"/>
      <c r="D96" s="43" t="s">
        <v>26</v>
      </c>
      <c r="E96" s="33"/>
      <c r="F96" s="33"/>
      <c r="G96" s="48"/>
      <c r="H96" s="48"/>
      <c r="I96" s="48"/>
      <c r="J96" s="48"/>
      <c r="K96" s="53"/>
      <c r="L96" s="68"/>
    </row>
    <row r="97" spans="1:12" ht="15.75" x14ac:dyDescent="0.25">
      <c r="A97" s="13"/>
      <c r="B97" s="8"/>
      <c r="C97" s="34"/>
      <c r="D97" s="43"/>
      <c r="E97" s="37"/>
      <c r="F97" s="37"/>
      <c r="G97" s="59"/>
      <c r="H97" s="59"/>
      <c r="I97" s="59"/>
      <c r="J97" s="59"/>
      <c r="K97" s="37"/>
      <c r="L97" s="65"/>
    </row>
    <row r="98" spans="1:12" ht="15.75" x14ac:dyDescent="0.25">
      <c r="A98" s="14"/>
      <c r="B98" s="10"/>
      <c r="C98" s="39"/>
      <c r="D98" s="40" t="s">
        <v>33</v>
      </c>
      <c r="E98" s="41"/>
      <c r="F98" s="41">
        <f>SUM(F89:F97)</f>
        <v>740</v>
      </c>
      <c r="G98" s="61">
        <f t="shared" ref="G98:L98" si="5">SUM(G89:G97)</f>
        <v>19.11</v>
      </c>
      <c r="H98" s="61">
        <f t="shared" si="5"/>
        <v>19.329999999999998</v>
      </c>
      <c r="I98" s="61">
        <f t="shared" si="5"/>
        <v>105.17</v>
      </c>
      <c r="J98" s="61">
        <f t="shared" si="5"/>
        <v>674</v>
      </c>
      <c r="K98" s="41"/>
      <c r="L98" s="67">
        <f t="shared" si="5"/>
        <v>68.470000000000013</v>
      </c>
    </row>
    <row r="99" spans="1:12" ht="15.75" x14ac:dyDescent="0.25">
      <c r="A99" s="15">
        <f>A89</f>
        <v>1</v>
      </c>
      <c r="B99" s="6">
        <f>B89</f>
        <v>5</v>
      </c>
      <c r="C99" s="42" t="s">
        <v>25</v>
      </c>
      <c r="D99" s="36" t="s">
        <v>26</v>
      </c>
      <c r="E99" s="77" t="s">
        <v>99</v>
      </c>
      <c r="F99" s="101">
        <v>60</v>
      </c>
      <c r="G99" s="101">
        <v>1</v>
      </c>
      <c r="H99" s="130">
        <v>0</v>
      </c>
      <c r="I99" s="130">
        <v>2</v>
      </c>
      <c r="J99" s="131">
        <v>13</v>
      </c>
      <c r="K99" s="102">
        <v>54</v>
      </c>
      <c r="L99" s="103">
        <v>8.56</v>
      </c>
    </row>
    <row r="100" spans="1:12" ht="15.75" x14ac:dyDescent="0.25">
      <c r="A100" s="13"/>
      <c r="B100" s="8"/>
      <c r="C100" s="34"/>
      <c r="D100" s="36" t="s">
        <v>27</v>
      </c>
      <c r="E100" s="77" t="s">
        <v>74</v>
      </c>
      <c r="F100" s="101">
        <v>200</v>
      </c>
      <c r="G100" s="101">
        <v>6</v>
      </c>
      <c r="H100" s="101">
        <v>6</v>
      </c>
      <c r="I100" s="101">
        <v>18</v>
      </c>
      <c r="J100" s="131">
        <v>149</v>
      </c>
      <c r="K100" s="102">
        <v>78</v>
      </c>
      <c r="L100" s="103">
        <v>16.75</v>
      </c>
    </row>
    <row r="101" spans="1:12" ht="15.75" x14ac:dyDescent="0.25">
      <c r="A101" s="13"/>
      <c r="B101" s="8"/>
      <c r="C101" s="34"/>
      <c r="D101" s="36" t="s">
        <v>28</v>
      </c>
      <c r="E101" s="87" t="s">
        <v>75</v>
      </c>
      <c r="F101" s="132">
        <v>120</v>
      </c>
      <c r="G101" s="132">
        <v>8</v>
      </c>
      <c r="H101" s="132">
        <v>11</v>
      </c>
      <c r="I101" s="132">
        <v>13</v>
      </c>
      <c r="J101" s="133">
        <v>192</v>
      </c>
      <c r="K101" s="134">
        <v>164</v>
      </c>
      <c r="L101" s="135">
        <v>20.350000000000001</v>
      </c>
    </row>
    <row r="102" spans="1:12" ht="15.75" x14ac:dyDescent="0.25">
      <c r="A102" s="13"/>
      <c r="B102" s="8"/>
      <c r="C102" s="34"/>
      <c r="D102" s="36" t="s">
        <v>29</v>
      </c>
      <c r="E102" s="77" t="s">
        <v>76</v>
      </c>
      <c r="F102" s="101">
        <v>150</v>
      </c>
      <c r="G102" s="101">
        <v>3</v>
      </c>
      <c r="H102" s="101">
        <v>6</v>
      </c>
      <c r="I102" s="101">
        <v>23</v>
      </c>
      <c r="J102" s="131">
        <v>155</v>
      </c>
      <c r="K102" s="102">
        <v>210</v>
      </c>
      <c r="L102" s="103">
        <v>13.24</v>
      </c>
    </row>
    <row r="103" spans="1:12" ht="15.75" x14ac:dyDescent="0.25">
      <c r="A103" s="13"/>
      <c r="B103" s="8"/>
      <c r="C103" s="34"/>
      <c r="D103" s="36" t="s">
        <v>30</v>
      </c>
      <c r="E103" s="77" t="s">
        <v>77</v>
      </c>
      <c r="F103" s="101">
        <v>180</v>
      </c>
      <c r="G103" s="101">
        <v>0</v>
      </c>
      <c r="H103" s="101">
        <v>0</v>
      </c>
      <c r="I103" s="101">
        <v>20</v>
      </c>
      <c r="J103" s="131">
        <v>83</v>
      </c>
      <c r="K103" s="102">
        <v>271</v>
      </c>
      <c r="L103" s="136">
        <v>12</v>
      </c>
    </row>
    <row r="104" spans="1:12" ht="15.75" x14ac:dyDescent="0.25">
      <c r="A104" s="13"/>
      <c r="B104" s="8"/>
      <c r="C104" s="34"/>
      <c r="D104" s="36" t="s">
        <v>31</v>
      </c>
      <c r="E104" s="87" t="s">
        <v>40</v>
      </c>
      <c r="F104" s="132">
        <v>50</v>
      </c>
      <c r="G104" s="132">
        <v>2</v>
      </c>
      <c r="H104" s="137">
        <v>0</v>
      </c>
      <c r="I104" s="137">
        <v>17</v>
      </c>
      <c r="J104" s="133">
        <v>83</v>
      </c>
      <c r="K104" s="134">
        <v>575</v>
      </c>
      <c r="L104" s="135">
        <v>3.92</v>
      </c>
    </row>
    <row r="105" spans="1:12" ht="15.75" x14ac:dyDescent="0.25">
      <c r="A105" s="13"/>
      <c r="B105" s="8"/>
      <c r="C105" s="34"/>
      <c r="D105" s="36" t="s">
        <v>32</v>
      </c>
      <c r="E105" s="77" t="s">
        <v>51</v>
      </c>
      <c r="F105" s="101">
        <v>30</v>
      </c>
      <c r="G105" s="101">
        <v>1</v>
      </c>
      <c r="H105" s="130">
        <v>0</v>
      </c>
      <c r="I105" s="130">
        <v>7</v>
      </c>
      <c r="J105" s="131">
        <v>31</v>
      </c>
      <c r="K105" s="102">
        <v>573</v>
      </c>
      <c r="L105" s="103">
        <v>2.38</v>
      </c>
    </row>
    <row r="106" spans="1:12" ht="15.75" x14ac:dyDescent="0.25">
      <c r="A106" s="14"/>
      <c r="B106" s="10"/>
      <c r="C106" s="39"/>
      <c r="D106" s="40" t="s">
        <v>33</v>
      </c>
      <c r="E106" s="41"/>
      <c r="F106" s="41">
        <f>SUM(F99:F105)</f>
        <v>790</v>
      </c>
      <c r="G106" s="61">
        <f>SUM(G99:G105)</f>
        <v>21</v>
      </c>
      <c r="H106" s="61">
        <f>SUM(H99:H105)</f>
        <v>23</v>
      </c>
      <c r="I106" s="61">
        <f>SUM(I99:I105)</f>
        <v>100</v>
      </c>
      <c r="J106" s="61">
        <f>SUM(J99:J105)</f>
        <v>706</v>
      </c>
      <c r="K106" s="41"/>
      <c r="L106" s="67">
        <f>SUM(L99:L105)</f>
        <v>77.2</v>
      </c>
    </row>
    <row r="107" spans="1:12" ht="15.75" customHeight="1" thickBot="1" x14ac:dyDescent="0.25">
      <c r="A107" s="18">
        <f>A89</f>
        <v>1</v>
      </c>
      <c r="B107" s="19">
        <f>B89</f>
        <v>5</v>
      </c>
      <c r="C107" s="252" t="s">
        <v>4</v>
      </c>
      <c r="D107" s="253"/>
      <c r="E107" s="44"/>
      <c r="F107" s="44">
        <f>F98+F106</f>
        <v>1530</v>
      </c>
      <c r="G107" s="62">
        <f>G98+G106</f>
        <v>40.11</v>
      </c>
      <c r="H107" s="62">
        <f>H98+H106</f>
        <v>42.33</v>
      </c>
      <c r="I107" s="62">
        <f>I98+I106</f>
        <v>205.17000000000002</v>
      </c>
      <c r="J107" s="62">
        <f>J98+J106</f>
        <v>1380</v>
      </c>
      <c r="K107" s="44"/>
      <c r="L107" s="69">
        <f>L98+L106</f>
        <v>145.67000000000002</v>
      </c>
    </row>
    <row r="108" spans="1:12" ht="15.75" x14ac:dyDescent="0.25">
      <c r="A108" s="11">
        <v>2</v>
      </c>
      <c r="B108" s="12">
        <v>1</v>
      </c>
      <c r="C108" s="31" t="s">
        <v>20</v>
      </c>
      <c r="D108" s="32" t="s">
        <v>21</v>
      </c>
      <c r="E108" s="73" t="s">
        <v>78</v>
      </c>
      <c r="F108" s="138">
        <v>180</v>
      </c>
      <c r="G108" s="138">
        <v>6.1</v>
      </c>
      <c r="H108" s="139">
        <v>9.1999999999999993</v>
      </c>
      <c r="I108" s="139">
        <v>6.03</v>
      </c>
      <c r="J108" s="263">
        <v>207</v>
      </c>
      <c r="K108" s="140">
        <v>273</v>
      </c>
      <c r="L108" s="141">
        <v>54</v>
      </c>
    </row>
    <row r="109" spans="1:12" ht="15.75" x14ac:dyDescent="0.25">
      <c r="A109" s="13"/>
      <c r="B109" s="8"/>
      <c r="C109" s="34"/>
      <c r="D109" s="43"/>
      <c r="E109" s="151" t="s">
        <v>79</v>
      </c>
      <c r="F109" s="142">
        <v>55</v>
      </c>
      <c r="G109" s="142">
        <v>2</v>
      </c>
      <c r="H109" s="142">
        <v>11</v>
      </c>
      <c r="I109" s="142">
        <v>19</v>
      </c>
      <c r="J109" s="250">
        <v>104</v>
      </c>
      <c r="K109" s="144">
        <v>73</v>
      </c>
      <c r="L109" s="145">
        <v>13.9</v>
      </c>
    </row>
    <row r="110" spans="1:12" ht="15.75" x14ac:dyDescent="0.25">
      <c r="A110" s="13"/>
      <c r="B110" s="8"/>
      <c r="C110" s="34"/>
      <c r="D110" s="36" t="s">
        <v>22</v>
      </c>
      <c r="E110" s="77" t="s">
        <v>53</v>
      </c>
      <c r="F110" s="142">
        <v>200</v>
      </c>
      <c r="G110" s="142">
        <v>1</v>
      </c>
      <c r="H110" s="143">
        <v>1</v>
      </c>
      <c r="I110" s="143">
        <v>10</v>
      </c>
      <c r="J110" s="250">
        <v>63</v>
      </c>
      <c r="K110" s="144">
        <v>263</v>
      </c>
      <c r="L110" s="145">
        <v>6.25</v>
      </c>
    </row>
    <row r="111" spans="1:12" ht="15.75" x14ac:dyDescent="0.25">
      <c r="A111" s="13"/>
      <c r="B111" s="8"/>
      <c r="C111" s="34"/>
      <c r="D111" s="36" t="s">
        <v>23</v>
      </c>
      <c r="E111" s="77" t="s">
        <v>39</v>
      </c>
      <c r="F111" s="142">
        <v>30</v>
      </c>
      <c r="G111" s="142">
        <v>1</v>
      </c>
      <c r="H111" s="143">
        <v>0</v>
      </c>
      <c r="I111" s="143">
        <v>12</v>
      </c>
      <c r="J111" s="250">
        <v>63</v>
      </c>
      <c r="K111" s="144">
        <v>575</v>
      </c>
      <c r="L111" s="145">
        <v>2.38</v>
      </c>
    </row>
    <row r="112" spans="1:12" ht="15.75" x14ac:dyDescent="0.25">
      <c r="A112" s="13"/>
      <c r="B112" s="8"/>
      <c r="C112" s="34"/>
      <c r="D112" s="36" t="s">
        <v>24</v>
      </c>
      <c r="E112" s="77" t="s">
        <v>73</v>
      </c>
      <c r="F112" s="142">
        <v>100</v>
      </c>
      <c r="G112" s="142">
        <v>0</v>
      </c>
      <c r="H112" s="143">
        <v>0</v>
      </c>
      <c r="I112" s="143">
        <v>22</v>
      </c>
      <c r="J112" s="250">
        <v>91</v>
      </c>
      <c r="K112" s="144">
        <v>231</v>
      </c>
      <c r="L112" s="145">
        <v>8.4</v>
      </c>
    </row>
    <row r="113" spans="1:12" ht="15.75" x14ac:dyDescent="0.25">
      <c r="A113" s="13"/>
      <c r="B113" s="8"/>
      <c r="C113" s="34"/>
      <c r="D113" s="43" t="s">
        <v>32</v>
      </c>
      <c r="E113" s="77" t="s">
        <v>51</v>
      </c>
      <c r="F113" s="146">
        <v>30</v>
      </c>
      <c r="G113" s="147">
        <v>1</v>
      </c>
      <c r="H113" s="148">
        <v>0</v>
      </c>
      <c r="I113" s="143">
        <v>13</v>
      </c>
      <c r="J113" s="262">
        <v>56</v>
      </c>
      <c r="K113" s="149">
        <v>573</v>
      </c>
      <c r="L113" s="150">
        <v>2.38</v>
      </c>
    </row>
    <row r="114" spans="1:12" ht="15.75" x14ac:dyDescent="0.25">
      <c r="A114" s="13"/>
      <c r="B114" s="8"/>
      <c r="C114" s="34"/>
      <c r="D114" s="43"/>
      <c r="E114" s="37"/>
      <c r="F114" s="37"/>
      <c r="G114" s="59"/>
      <c r="H114" s="59"/>
      <c r="I114" s="59"/>
      <c r="J114" s="59"/>
      <c r="K114" s="37"/>
      <c r="L114" s="65"/>
    </row>
    <row r="115" spans="1:12" ht="15.75" x14ac:dyDescent="0.25">
      <c r="A115" s="13"/>
      <c r="B115" s="8"/>
      <c r="C115" s="34"/>
      <c r="D115" s="43"/>
      <c r="E115" s="37"/>
      <c r="F115" s="37"/>
      <c r="G115" s="59"/>
      <c r="H115" s="59"/>
      <c r="I115" s="59"/>
      <c r="J115" s="59"/>
      <c r="K115" s="37"/>
      <c r="L115" s="65"/>
    </row>
    <row r="116" spans="1:12" ht="15.75" x14ac:dyDescent="0.25">
      <c r="A116" s="13"/>
      <c r="B116" s="8"/>
      <c r="C116" s="34"/>
      <c r="D116" s="43"/>
      <c r="E116" s="37"/>
      <c r="F116" s="37"/>
      <c r="G116" s="59"/>
      <c r="H116" s="59"/>
      <c r="I116" s="59"/>
      <c r="J116" s="59"/>
      <c r="K116" s="37"/>
      <c r="L116" s="65"/>
    </row>
    <row r="117" spans="1:12" ht="15.75" x14ac:dyDescent="0.25">
      <c r="A117" s="14"/>
      <c r="B117" s="10"/>
      <c r="C117" s="39"/>
      <c r="D117" s="40" t="s">
        <v>33</v>
      </c>
      <c r="E117" s="41"/>
      <c r="F117" s="41">
        <f>SUM(F108:F116)</f>
        <v>595</v>
      </c>
      <c r="G117" s="61">
        <f>SUM(G108:G116)</f>
        <v>11.1</v>
      </c>
      <c r="H117" s="61">
        <f>SUM(H108:H116)</f>
        <v>21.2</v>
      </c>
      <c r="I117" s="61">
        <f>SUM(I108:I116)</f>
        <v>82.03</v>
      </c>
      <c r="J117" s="61">
        <f>SUM(J108:J116)</f>
        <v>584</v>
      </c>
      <c r="K117" s="41"/>
      <c r="L117" s="67">
        <f>SUM(L108:L116)</f>
        <v>87.31</v>
      </c>
    </row>
    <row r="118" spans="1:12" ht="15.75" x14ac:dyDescent="0.25">
      <c r="A118" s="15">
        <f>A108</f>
        <v>2</v>
      </c>
      <c r="B118" s="6">
        <f>B108</f>
        <v>1</v>
      </c>
      <c r="C118" s="42" t="s">
        <v>25</v>
      </c>
      <c r="D118" s="36" t="s">
        <v>26</v>
      </c>
      <c r="E118" s="84" t="s">
        <v>99</v>
      </c>
      <c r="F118" s="147">
        <v>60</v>
      </c>
      <c r="G118" s="147">
        <v>0</v>
      </c>
      <c r="H118" s="148">
        <v>0</v>
      </c>
      <c r="I118" s="143">
        <v>2</v>
      </c>
      <c r="J118" s="262">
        <v>8</v>
      </c>
      <c r="K118" s="156">
        <v>54</v>
      </c>
      <c r="L118" s="157">
        <v>8.56</v>
      </c>
    </row>
    <row r="119" spans="1:12" ht="15.75" x14ac:dyDescent="0.25">
      <c r="A119" s="13"/>
      <c r="B119" s="8"/>
      <c r="C119" s="34"/>
      <c r="D119" s="36" t="s">
        <v>27</v>
      </c>
      <c r="E119" s="77" t="s">
        <v>80</v>
      </c>
      <c r="F119" s="142">
        <v>200</v>
      </c>
      <c r="G119" s="142">
        <v>3</v>
      </c>
      <c r="H119" s="142">
        <v>6</v>
      </c>
      <c r="I119" s="142">
        <v>36</v>
      </c>
      <c r="J119" s="142">
        <v>189</v>
      </c>
      <c r="K119" s="144">
        <v>72</v>
      </c>
      <c r="L119" s="145">
        <v>32.83</v>
      </c>
    </row>
    <row r="120" spans="1:12" ht="15.75" x14ac:dyDescent="0.25">
      <c r="A120" s="13"/>
      <c r="B120" s="8"/>
      <c r="C120" s="34"/>
      <c r="D120" s="36" t="s">
        <v>28</v>
      </c>
      <c r="E120" s="77" t="s">
        <v>81</v>
      </c>
      <c r="F120" s="142">
        <v>90</v>
      </c>
      <c r="G120" s="142">
        <v>13</v>
      </c>
      <c r="H120" s="142">
        <v>17</v>
      </c>
      <c r="I120" s="142">
        <v>3</v>
      </c>
      <c r="J120" s="250">
        <v>210</v>
      </c>
      <c r="K120" s="144">
        <v>178</v>
      </c>
      <c r="L120" s="145">
        <v>86.36</v>
      </c>
    </row>
    <row r="121" spans="1:12" ht="15.75" x14ac:dyDescent="0.25">
      <c r="A121" s="13"/>
      <c r="B121" s="8"/>
      <c r="C121" s="34"/>
      <c r="D121" s="36" t="s">
        <v>29</v>
      </c>
      <c r="E121" s="77" t="s">
        <v>82</v>
      </c>
      <c r="F121" s="142">
        <v>150</v>
      </c>
      <c r="G121" s="142">
        <v>3</v>
      </c>
      <c r="H121" s="142">
        <v>6</v>
      </c>
      <c r="I121" s="142">
        <v>36</v>
      </c>
      <c r="J121" s="250">
        <v>189</v>
      </c>
      <c r="K121" s="144">
        <v>114</v>
      </c>
      <c r="L121" s="145">
        <v>11.29</v>
      </c>
    </row>
    <row r="122" spans="1:12" ht="15.75" x14ac:dyDescent="0.25">
      <c r="A122" s="13"/>
      <c r="B122" s="8"/>
      <c r="C122" s="34"/>
      <c r="D122" s="36" t="s">
        <v>30</v>
      </c>
      <c r="E122" s="77" t="s">
        <v>83</v>
      </c>
      <c r="F122" s="142">
        <v>180</v>
      </c>
      <c r="G122" s="142">
        <v>0</v>
      </c>
      <c r="H122" s="143">
        <v>0</v>
      </c>
      <c r="I122" s="143">
        <v>20</v>
      </c>
      <c r="J122" s="250">
        <v>76</v>
      </c>
      <c r="K122" s="144">
        <v>271</v>
      </c>
      <c r="L122" s="145">
        <v>12</v>
      </c>
    </row>
    <row r="123" spans="1:12" ht="15.75" x14ac:dyDescent="0.25">
      <c r="A123" s="13"/>
      <c r="B123" s="8"/>
      <c r="C123" s="34"/>
      <c r="D123" s="36" t="s">
        <v>31</v>
      </c>
      <c r="E123" s="87" t="s">
        <v>39</v>
      </c>
      <c r="F123" s="152">
        <v>50</v>
      </c>
      <c r="G123" s="152">
        <v>3</v>
      </c>
      <c r="H123" s="153">
        <v>0</v>
      </c>
      <c r="I123" s="153">
        <v>21</v>
      </c>
      <c r="J123" s="251">
        <v>93</v>
      </c>
      <c r="K123" s="154">
        <v>575</v>
      </c>
      <c r="L123" s="155">
        <v>3.92</v>
      </c>
    </row>
    <row r="124" spans="1:12" ht="15.75" x14ac:dyDescent="0.25">
      <c r="A124" s="13"/>
      <c r="B124" s="8"/>
      <c r="C124" s="34"/>
      <c r="D124" s="36" t="s">
        <v>32</v>
      </c>
      <c r="E124" s="77" t="s">
        <v>51</v>
      </c>
      <c r="F124" s="142">
        <v>30</v>
      </c>
      <c r="G124" s="142">
        <v>0</v>
      </c>
      <c r="H124" s="143">
        <v>13</v>
      </c>
      <c r="I124" s="143">
        <v>56</v>
      </c>
      <c r="J124" s="250">
        <v>1</v>
      </c>
      <c r="K124" s="144">
        <v>573</v>
      </c>
      <c r="L124" s="145">
        <v>2.38</v>
      </c>
    </row>
    <row r="125" spans="1:12" ht="15.75" x14ac:dyDescent="0.25">
      <c r="A125" s="13"/>
      <c r="B125" s="8"/>
      <c r="C125" s="34"/>
      <c r="D125" s="43"/>
      <c r="E125" s="77"/>
      <c r="F125" s="142"/>
      <c r="G125" s="142"/>
      <c r="H125" s="143"/>
      <c r="I125" s="143"/>
      <c r="J125" s="250"/>
      <c r="K125" s="144"/>
      <c r="L125" s="145"/>
    </row>
    <row r="126" spans="1:12" ht="15.75" x14ac:dyDescent="0.25">
      <c r="A126" s="13"/>
      <c r="B126" s="8"/>
      <c r="C126" s="34"/>
      <c r="D126" s="43"/>
      <c r="E126" s="47"/>
      <c r="F126" s="47"/>
      <c r="G126" s="58"/>
      <c r="H126" s="58"/>
      <c r="I126" s="58"/>
      <c r="J126" s="58"/>
      <c r="K126" s="47"/>
      <c r="L126" s="70"/>
    </row>
    <row r="127" spans="1:12" ht="15.75" x14ac:dyDescent="0.25">
      <c r="A127" s="14"/>
      <c r="B127" s="10"/>
      <c r="C127" s="39"/>
      <c r="D127" s="40" t="s">
        <v>33</v>
      </c>
      <c r="E127" s="41"/>
      <c r="F127" s="41">
        <f>SUM(F118:F126)</f>
        <v>760</v>
      </c>
      <c r="G127" s="61">
        <f t="shared" ref="G127:J127" si="6">SUM(G118:G126)</f>
        <v>22</v>
      </c>
      <c r="H127" s="61">
        <f t="shared" si="6"/>
        <v>42</v>
      </c>
      <c r="I127" s="61">
        <f t="shared" si="6"/>
        <v>174</v>
      </c>
      <c r="J127" s="61">
        <f t="shared" si="6"/>
        <v>766</v>
      </c>
      <c r="K127" s="41"/>
      <c r="L127" s="67">
        <f t="shared" ref="L127" si="7">SUM(L118:L126)</f>
        <v>157.33999999999997</v>
      </c>
    </row>
    <row r="128" spans="1:12" ht="16.5" thickBot="1" x14ac:dyDescent="0.25">
      <c r="A128" s="18">
        <f>A108</f>
        <v>2</v>
      </c>
      <c r="B128" s="19">
        <f>B108</f>
        <v>1</v>
      </c>
      <c r="C128" s="252" t="s">
        <v>4</v>
      </c>
      <c r="D128" s="253"/>
      <c r="E128" s="44"/>
      <c r="F128" s="44">
        <f>F117+F127</f>
        <v>1355</v>
      </c>
      <c r="G128" s="62">
        <f t="shared" ref="G128:L128" si="8">G117+G127</f>
        <v>33.1</v>
      </c>
      <c r="H128" s="62">
        <f t="shared" si="8"/>
        <v>63.2</v>
      </c>
      <c r="I128" s="62">
        <f t="shared" si="8"/>
        <v>256.02999999999997</v>
      </c>
      <c r="J128" s="62">
        <f t="shared" si="8"/>
        <v>1350</v>
      </c>
      <c r="K128" s="44"/>
      <c r="L128" s="69">
        <f t="shared" si="8"/>
        <v>244.64999999999998</v>
      </c>
    </row>
    <row r="129" spans="1:12" ht="15.75" x14ac:dyDescent="0.25">
      <c r="A129" s="7">
        <v>2</v>
      </c>
      <c r="B129" s="8">
        <v>2</v>
      </c>
      <c r="C129" s="31" t="s">
        <v>20</v>
      </c>
      <c r="D129" s="32" t="s">
        <v>21</v>
      </c>
      <c r="E129" s="158" t="s">
        <v>84</v>
      </c>
      <c r="F129" s="159">
        <v>200</v>
      </c>
      <c r="G129" s="159">
        <v>174</v>
      </c>
      <c r="H129" s="159">
        <v>3.8</v>
      </c>
      <c r="I129" s="160">
        <v>5.4</v>
      </c>
      <c r="J129" s="160">
        <v>15.9</v>
      </c>
      <c r="K129" s="161">
        <v>237</v>
      </c>
      <c r="L129" s="162">
        <v>23.59</v>
      </c>
    </row>
    <row r="130" spans="1:12" ht="15.75" x14ac:dyDescent="0.25">
      <c r="A130" s="7"/>
      <c r="B130" s="8"/>
      <c r="C130" s="34"/>
      <c r="D130" s="43"/>
      <c r="E130" s="164" t="s">
        <v>66</v>
      </c>
      <c r="F130" s="165">
        <v>65</v>
      </c>
      <c r="G130" s="165">
        <v>204</v>
      </c>
      <c r="H130" s="165">
        <v>4.9000000000000004</v>
      </c>
      <c r="I130" s="165">
        <v>7.8</v>
      </c>
      <c r="J130" s="165">
        <v>17.600000000000001</v>
      </c>
      <c r="K130" s="166">
        <v>3</v>
      </c>
      <c r="L130" s="167">
        <v>24.12</v>
      </c>
    </row>
    <row r="131" spans="1:12" ht="15.75" x14ac:dyDescent="0.25">
      <c r="A131" s="7"/>
      <c r="B131" s="8"/>
      <c r="C131" s="34"/>
      <c r="D131" s="36" t="s">
        <v>22</v>
      </c>
      <c r="E131" s="158" t="s">
        <v>72</v>
      </c>
      <c r="F131" s="159">
        <v>200</v>
      </c>
      <c r="G131" s="159">
        <v>102</v>
      </c>
      <c r="H131" s="159">
        <v>3.3</v>
      </c>
      <c r="I131" s="159">
        <v>2.4</v>
      </c>
      <c r="J131" s="159">
        <v>16.7</v>
      </c>
      <c r="K131" s="168">
        <v>264</v>
      </c>
      <c r="L131" s="162">
        <v>11.1</v>
      </c>
    </row>
    <row r="132" spans="1:12" ht="15.75" x14ac:dyDescent="0.25">
      <c r="A132" s="7"/>
      <c r="B132" s="8"/>
      <c r="C132" s="34"/>
      <c r="D132" s="36" t="s">
        <v>23</v>
      </c>
      <c r="E132" s="169" t="s">
        <v>39</v>
      </c>
      <c r="F132" s="170">
        <v>30</v>
      </c>
      <c r="G132" s="170">
        <v>71</v>
      </c>
      <c r="H132" s="170">
        <v>2.2999999999999998</v>
      </c>
      <c r="I132" s="171">
        <v>2</v>
      </c>
      <c r="J132" s="171">
        <v>15</v>
      </c>
      <c r="K132" s="172">
        <v>575</v>
      </c>
      <c r="L132" s="173">
        <v>1.57</v>
      </c>
    </row>
    <row r="133" spans="1:12" ht="15.75" x14ac:dyDescent="0.25">
      <c r="A133" s="7"/>
      <c r="B133" s="8"/>
      <c r="C133" s="34"/>
      <c r="D133" s="36" t="s">
        <v>24</v>
      </c>
      <c r="E133" s="169" t="s">
        <v>73</v>
      </c>
      <c r="F133" s="170">
        <v>200</v>
      </c>
      <c r="G133" s="170">
        <v>2</v>
      </c>
      <c r="H133" s="170">
        <v>1.8</v>
      </c>
      <c r="I133" s="171">
        <v>0.33</v>
      </c>
      <c r="J133" s="249">
        <v>16</v>
      </c>
      <c r="K133" s="172">
        <v>341</v>
      </c>
      <c r="L133" s="173">
        <v>16</v>
      </c>
    </row>
    <row r="134" spans="1:12" ht="15.75" x14ac:dyDescent="0.25">
      <c r="A134" s="7"/>
      <c r="B134" s="8"/>
      <c r="C134" s="34"/>
      <c r="D134" s="43" t="s">
        <v>32</v>
      </c>
      <c r="E134" s="77" t="s">
        <v>51</v>
      </c>
      <c r="F134" s="159">
        <v>20</v>
      </c>
      <c r="G134" s="159">
        <v>41</v>
      </c>
      <c r="H134" s="159">
        <v>1.3</v>
      </c>
      <c r="I134" s="160">
        <v>0.2</v>
      </c>
      <c r="J134" s="160">
        <v>8.5</v>
      </c>
      <c r="K134" s="168">
        <v>573</v>
      </c>
      <c r="L134" s="162">
        <v>1.59</v>
      </c>
    </row>
    <row r="135" spans="1:12" ht="15.75" x14ac:dyDescent="0.25">
      <c r="A135" s="7"/>
      <c r="B135" s="8"/>
      <c r="C135" s="34"/>
      <c r="D135" s="43"/>
      <c r="E135" s="163"/>
      <c r="F135" s="163"/>
      <c r="G135" s="174"/>
      <c r="H135" s="174"/>
      <c r="I135" s="174"/>
      <c r="J135" s="174"/>
      <c r="K135" s="175"/>
      <c r="L135" s="176"/>
    </row>
    <row r="136" spans="1:12" ht="15.75" x14ac:dyDescent="0.25">
      <c r="A136" s="9"/>
      <c r="B136" s="10"/>
      <c r="C136" s="39"/>
      <c r="D136" s="40" t="s">
        <v>33</v>
      </c>
      <c r="E136" s="177"/>
      <c r="F136" s="177">
        <f>SUM(F129:F135)</f>
        <v>715</v>
      </c>
      <c r="G136" s="178">
        <f t="shared" ref="G136:J136" si="9">SUM(G129:G135)</f>
        <v>594</v>
      </c>
      <c r="H136" s="178">
        <f t="shared" si="9"/>
        <v>17.400000000000002</v>
      </c>
      <c r="I136" s="178">
        <f t="shared" si="9"/>
        <v>18.13</v>
      </c>
      <c r="J136" s="178">
        <f t="shared" si="9"/>
        <v>89.7</v>
      </c>
      <c r="K136" s="177"/>
      <c r="L136" s="182">
        <f t="shared" ref="L136" si="10">SUM(L129:L135)</f>
        <v>77.97</v>
      </c>
    </row>
    <row r="137" spans="1:12" ht="15.75" x14ac:dyDescent="0.25">
      <c r="A137" s="6">
        <f>A129</f>
        <v>2</v>
      </c>
      <c r="B137" s="6">
        <f>B129</f>
        <v>2</v>
      </c>
      <c r="C137" s="42" t="s">
        <v>25</v>
      </c>
      <c r="D137" s="36" t="s">
        <v>26</v>
      </c>
      <c r="E137" s="158" t="s">
        <v>99</v>
      </c>
      <c r="F137" s="159">
        <v>60</v>
      </c>
      <c r="G137" s="159">
        <v>0</v>
      </c>
      <c r="H137" s="159">
        <v>0</v>
      </c>
      <c r="I137" s="159">
        <v>1</v>
      </c>
      <c r="J137" s="179">
        <v>4</v>
      </c>
      <c r="K137" s="161">
        <v>54</v>
      </c>
      <c r="L137" s="183">
        <v>8.56</v>
      </c>
    </row>
    <row r="138" spans="1:12" ht="15.75" x14ac:dyDescent="0.25">
      <c r="A138" s="7"/>
      <c r="B138" s="8"/>
      <c r="C138" s="34"/>
      <c r="D138" s="36" t="s">
        <v>27</v>
      </c>
      <c r="E138" s="158" t="s">
        <v>85</v>
      </c>
      <c r="F138" s="159">
        <v>230</v>
      </c>
      <c r="G138" s="159">
        <v>7</v>
      </c>
      <c r="H138" s="160">
        <v>7</v>
      </c>
      <c r="I138" s="160">
        <v>19</v>
      </c>
      <c r="J138" s="179">
        <v>175</v>
      </c>
      <c r="K138" s="161">
        <v>115</v>
      </c>
      <c r="L138" s="183">
        <v>10.62</v>
      </c>
    </row>
    <row r="139" spans="1:12" ht="15.75" x14ac:dyDescent="0.25">
      <c r="A139" s="7"/>
      <c r="B139" s="8"/>
      <c r="C139" s="34"/>
      <c r="D139" s="36" t="s">
        <v>28</v>
      </c>
      <c r="E139" s="158" t="s">
        <v>86</v>
      </c>
      <c r="F139" s="159">
        <v>90</v>
      </c>
      <c r="G139" s="159">
        <v>11</v>
      </c>
      <c r="H139" s="159">
        <v>12</v>
      </c>
      <c r="I139" s="159">
        <v>4</v>
      </c>
      <c r="J139" s="179">
        <v>184</v>
      </c>
      <c r="K139" s="161">
        <v>175</v>
      </c>
      <c r="L139" s="183">
        <v>67.17</v>
      </c>
    </row>
    <row r="140" spans="1:12" ht="15.75" x14ac:dyDescent="0.25">
      <c r="A140" s="7"/>
      <c r="B140" s="8"/>
      <c r="C140" s="34"/>
      <c r="D140" s="36" t="s">
        <v>29</v>
      </c>
      <c r="E140" s="158" t="s">
        <v>76</v>
      </c>
      <c r="F140" s="159">
        <v>150</v>
      </c>
      <c r="G140" s="159">
        <v>3</v>
      </c>
      <c r="H140" s="159">
        <v>6</v>
      </c>
      <c r="I140" s="159">
        <v>23</v>
      </c>
      <c r="J140" s="179">
        <v>150</v>
      </c>
      <c r="K140" s="161">
        <v>210</v>
      </c>
      <c r="L140" s="183">
        <v>13.24</v>
      </c>
    </row>
    <row r="141" spans="1:12" ht="15.75" x14ac:dyDescent="0.25">
      <c r="A141" s="7"/>
      <c r="B141" s="8"/>
      <c r="C141" s="34"/>
      <c r="D141" s="36" t="s">
        <v>30</v>
      </c>
      <c r="E141" s="158" t="s">
        <v>83</v>
      </c>
      <c r="F141" s="159">
        <v>180</v>
      </c>
      <c r="G141" s="159">
        <v>1</v>
      </c>
      <c r="H141" s="160">
        <v>0</v>
      </c>
      <c r="I141" s="160">
        <v>21</v>
      </c>
      <c r="J141" s="179">
        <v>85</v>
      </c>
      <c r="K141" s="161">
        <v>271</v>
      </c>
      <c r="L141" s="184">
        <v>12</v>
      </c>
    </row>
    <row r="142" spans="1:12" ht="15.75" x14ac:dyDescent="0.25">
      <c r="A142" s="7"/>
      <c r="B142" s="8"/>
      <c r="C142" s="34"/>
      <c r="D142" s="36" t="s">
        <v>31</v>
      </c>
      <c r="E142" s="158" t="s">
        <v>39</v>
      </c>
      <c r="F142" s="165">
        <v>50</v>
      </c>
      <c r="G142" s="165">
        <v>3</v>
      </c>
      <c r="H142" s="180">
        <v>0</v>
      </c>
      <c r="I142" s="180">
        <v>21</v>
      </c>
      <c r="J142" s="181">
        <v>105</v>
      </c>
      <c r="K142" s="166">
        <v>575</v>
      </c>
      <c r="L142" s="184">
        <v>1.57</v>
      </c>
    </row>
    <row r="143" spans="1:12" ht="15.75" x14ac:dyDescent="0.25">
      <c r="A143" s="7"/>
      <c r="B143" s="8"/>
      <c r="C143" s="34"/>
      <c r="D143" s="36" t="s">
        <v>32</v>
      </c>
      <c r="E143" s="77" t="s">
        <v>51</v>
      </c>
      <c r="F143" s="159">
        <v>30</v>
      </c>
      <c r="G143" s="159">
        <v>1</v>
      </c>
      <c r="H143" s="160">
        <v>0</v>
      </c>
      <c r="I143" s="160">
        <v>12</v>
      </c>
      <c r="J143" s="179">
        <v>55</v>
      </c>
      <c r="K143" s="161">
        <v>573</v>
      </c>
      <c r="L143" s="184">
        <v>1.59</v>
      </c>
    </row>
    <row r="144" spans="1:12" ht="15.75" x14ac:dyDescent="0.25">
      <c r="A144" s="7"/>
      <c r="B144" s="8"/>
      <c r="C144" s="34"/>
      <c r="D144" s="36"/>
      <c r="E144" s="163"/>
      <c r="F144" s="163"/>
      <c r="G144" s="174"/>
      <c r="H144" s="174"/>
      <c r="I144" s="174"/>
      <c r="J144" s="174"/>
      <c r="K144" s="175"/>
      <c r="L144" s="176"/>
    </row>
    <row r="145" spans="1:12" ht="15.75" x14ac:dyDescent="0.25">
      <c r="A145" s="7"/>
      <c r="B145" s="8"/>
      <c r="C145" s="34"/>
      <c r="D145" s="43"/>
      <c r="E145" s="37"/>
      <c r="F145" s="37"/>
      <c r="G145" s="59"/>
      <c r="H145" s="59"/>
      <c r="I145" s="59"/>
      <c r="J145" s="59"/>
      <c r="K145" s="37"/>
      <c r="L145" s="65"/>
    </row>
    <row r="146" spans="1:12" ht="15.75" x14ac:dyDescent="0.25">
      <c r="A146" s="9"/>
      <c r="B146" s="10"/>
      <c r="C146" s="39"/>
      <c r="D146" s="40" t="s">
        <v>33</v>
      </c>
      <c r="E146" s="41"/>
      <c r="F146" s="41">
        <f>SUM(F137:F145)</f>
        <v>790</v>
      </c>
      <c r="G146" s="61">
        <f t="shared" ref="G146:J146" si="11">SUM(G137:G145)</f>
        <v>26</v>
      </c>
      <c r="H146" s="61">
        <f t="shared" si="11"/>
        <v>25</v>
      </c>
      <c r="I146" s="61">
        <f t="shared" si="11"/>
        <v>101</v>
      </c>
      <c r="J146" s="61">
        <f t="shared" si="11"/>
        <v>758</v>
      </c>
      <c r="K146" s="41"/>
      <c r="L146" s="67">
        <f t="shared" ref="L146" si="12">SUM(L137:L145)</f>
        <v>114.74999999999999</v>
      </c>
    </row>
    <row r="147" spans="1:12" ht="16.5" thickBot="1" x14ac:dyDescent="0.25">
      <c r="A147" s="20">
        <f>A129</f>
        <v>2</v>
      </c>
      <c r="B147" s="20">
        <f>B129</f>
        <v>2</v>
      </c>
      <c r="C147" s="252" t="s">
        <v>4</v>
      </c>
      <c r="D147" s="253"/>
      <c r="E147" s="44"/>
      <c r="F147" s="44">
        <f>F136+F146</f>
        <v>1505</v>
      </c>
      <c r="G147" s="62">
        <f t="shared" ref="G147:L147" si="13">G136+G146</f>
        <v>620</v>
      </c>
      <c r="H147" s="62">
        <f t="shared" si="13"/>
        <v>42.400000000000006</v>
      </c>
      <c r="I147" s="62">
        <f t="shared" si="13"/>
        <v>119.13</v>
      </c>
      <c r="J147" s="62">
        <f t="shared" si="13"/>
        <v>847.7</v>
      </c>
      <c r="K147" s="44"/>
      <c r="L147" s="69">
        <f t="shared" si="13"/>
        <v>192.71999999999997</v>
      </c>
    </row>
    <row r="148" spans="1:12" ht="15.75" x14ac:dyDescent="0.25">
      <c r="A148" s="11">
        <v>2</v>
      </c>
      <c r="B148" s="12">
        <v>3</v>
      </c>
      <c r="C148" s="31" t="s">
        <v>20</v>
      </c>
      <c r="D148" s="32" t="s">
        <v>21</v>
      </c>
      <c r="E148" s="185" t="s">
        <v>87</v>
      </c>
      <c r="F148" s="186">
        <v>190</v>
      </c>
      <c r="G148" s="186">
        <v>6.1</v>
      </c>
      <c r="H148" s="186">
        <v>8.1999999999999993</v>
      </c>
      <c r="I148" s="217">
        <v>19.100000000000001</v>
      </c>
      <c r="J148" s="209">
        <v>198</v>
      </c>
      <c r="K148" s="187">
        <v>153</v>
      </c>
      <c r="L148" s="188">
        <v>86.16</v>
      </c>
    </row>
    <row r="149" spans="1:12" ht="15.75" x14ac:dyDescent="0.25">
      <c r="A149" s="13"/>
      <c r="B149" s="8"/>
      <c r="C149" s="34"/>
      <c r="D149" s="36" t="s">
        <v>29</v>
      </c>
      <c r="E149" s="163"/>
      <c r="F149" s="163"/>
      <c r="G149" s="174"/>
      <c r="H149" s="174"/>
      <c r="I149" s="218"/>
      <c r="J149" s="210"/>
      <c r="K149" s="175"/>
      <c r="L149" s="176"/>
    </row>
    <row r="150" spans="1:12" ht="15.75" x14ac:dyDescent="0.25">
      <c r="A150" s="13"/>
      <c r="B150" s="8"/>
      <c r="C150" s="34"/>
      <c r="D150" s="36" t="s">
        <v>22</v>
      </c>
      <c r="E150" s="189" t="s">
        <v>88</v>
      </c>
      <c r="F150" s="190">
        <v>200</v>
      </c>
      <c r="G150" s="190">
        <v>2.9</v>
      </c>
      <c r="H150" s="191">
        <v>3.4</v>
      </c>
      <c r="I150" s="219">
        <v>20.8</v>
      </c>
      <c r="J150" s="211">
        <v>142</v>
      </c>
      <c r="K150" s="192">
        <v>170</v>
      </c>
      <c r="L150" s="193">
        <v>14.47</v>
      </c>
    </row>
    <row r="151" spans="1:12" ht="15.75" customHeight="1" x14ac:dyDescent="0.25">
      <c r="A151" s="13"/>
      <c r="B151" s="8"/>
      <c r="C151" s="34"/>
      <c r="D151" s="36" t="s">
        <v>23</v>
      </c>
      <c r="E151" s="189" t="s">
        <v>39</v>
      </c>
      <c r="F151" s="190">
        <v>30</v>
      </c>
      <c r="G151" s="190">
        <v>2.2999999999999998</v>
      </c>
      <c r="H151" s="191">
        <v>0.2</v>
      </c>
      <c r="I151" s="219">
        <v>15.1</v>
      </c>
      <c r="J151" s="211">
        <v>71</v>
      </c>
      <c r="K151" s="192">
        <v>575</v>
      </c>
      <c r="L151" s="193">
        <v>2.38</v>
      </c>
    </row>
    <row r="152" spans="1:12" ht="15.75" x14ac:dyDescent="0.25">
      <c r="A152" s="13"/>
      <c r="B152" s="8"/>
      <c r="C152" s="34"/>
      <c r="D152" s="36" t="s">
        <v>24</v>
      </c>
      <c r="E152" s="189" t="s">
        <v>73</v>
      </c>
      <c r="F152" s="190">
        <v>200</v>
      </c>
      <c r="G152" s="190">
        <v>0.83</v>
      </c>
      <c r="H152" s="191">
        <v>0.83</v>
      </c>
      <c r="I152" s="219">
        <v>19.600000000000001</v>
      </c>
      <c r="J152" s="211">
        <v>94</v>
      </c>
      <c r="K152" s="192">
        <v>231</v>
      </c>
      <c r="L152" s="193">
        <v>16.8</v>
      </c>
    </row>
    <row r="153" spans="1:12" ht="15.75" x14ac:dyDescent="0.25">
      <c r="A153" s="13"/>
      <c r="B153" s="8"/>
      <c r="C153" s="34"/>
      <c r="D153" s="43" t="s">
        <v>32</v>
      </c>
      <c r="E153" s="77" t="s">
        <v>51</v>
      </c>
      <c r="F153" s="194">
        <v>20</v>
      </c>
      <c r="G153" s="195">
        <v>2</v>
      </c>
      <c r="H153" s="196">
        <v>0.3</v>
      </c>
      <c r="I153" s="220">
        <v>12.7</v>
      </c>
      <c r="J153" s="212">
        <v>61</v>
      </c>
      <c r="K153" s="197">
        <v>573</v>
      </c>
      <c r="L153" s="198">
        <v>2.2799999999999998</v>
      </c>
    </row>
    <row r="154" spans="1:12" ht="15.75" customHeight="1" x14ac:dyDescent="0.25">
      <c r="A154" s="13"/>
      <c r="B154" s="8"/>
      <c r="C154" s="34"/>
      <c r="D154" s="43"/>
      <c r="E154" s="189" t="s">
        <v>79</v>
      </c>
      <c r="F154" s="190">
        <v>60</v>
      </c>
      <c r="G154" s="190">
        <v>2.2999999999999998</v>
      </c>
      <c r="H154" s="190">
        <v>6</v>
      </c>
      <c r="I154" s="221">
        <v>19.100000000000001</v>
      </c>
      <c r="J154" s="211">
        <v>138</v>
      </c>
      <c r="K154" s="192">
        <v>73</v>
      </c>
      <c r="L154" s="193">
        <v>19.23</v>
      </c>
    </row>
    <row r="155" spans="1:12" ht="15.75" customHeight="1" x14ac:dyDescent="0.25">
      <c r="A155" s="13"/>
      <c r="B155" s="8"/>
      <c r="C155" s="34"/>
      <c r="D155" s="43"/>
      <c r="E155" s="163"/>
      <c r="F155" s="163"/>
      <c r="G155" s="174"/>
      <c r="H155" s="174"/>
      <c r="I155" s="218"/>
      <c r="J155" s="210"/>
      <c r="K155" s="175"/>
      <c r="L155" s="65"/>
    </row>
    <row r="156" spans="1:12" ht="15.75" x14ac:dyDescent="0.25">
      <c r="A156" s="13"/>
      <c r="B156" s="8"/>
      <c r="C156" s="34"/>
      <c r="D156" s="43"/>
      <c r="E156" s="33"/>
      <c r="F156" s="33"/>
      <c r="G156" s="48"/>
      <c r="H156" s="48"/>
      <c r="I156" s="49"/>
      <c r="J156" s="213"/>
      <c r="K156" s="53"/>
      <c r="L156" s="68"/>
    </row>
    <row r="157" spans="1:12" ht="15.75" x14ac:dyDescent="0.25">
      <c r="A157" s="14"/>
      <c r="B157" s="10"/>
      <c r="C157" s="39"/>
      <c r="D157" s="40" t="s">
        <v>33</v>
      </c>
      <c r="E157" s="41"/>
      <c r="F157" s="41">
        <f>SUM(F148:F156)</f>
        <v>700</v>
      </c>
      <c r="G157" s="61">
        <f>SUM(G148:G156)</f>
        <v>16.43</v>
      </c>
      <c r="H157" s="61">
        <f>SUM(H148:H156)</f>
        <v>18.93</v>
      </c>
      <c r="I157" s="61">
        <f>SUM(I148:I156)</f>
        <v>106.4</v>
      </c>
      <c r="J157" s="214">
        <f>SUM(J148:J156)</f>
        <v>704</v>
      </c>
      <c r="K157" s="41"/>
      <c r="L157" s="67">
        <f>SUM(L148:L156)</f>
        <v>141.32</v>
      </c>
    </row>
    <row r="158" spans="1:12" ht="15.75" x14ac:dyDescent="0.25">
      <c r="A158" s="15">
        <f>A148</f>
        <v>2</v>
      </c>
      <c r="B158" s="6">
        <f>B148</f>
        <v>3</v>
      </c>
      <c r="C158" s="42" t="s">
        <v>25</v>
      </c>
      <c r="D158" s="36" t="s">
        <v>26</v>
      </c>
      <c r="E158" s="204" t="s">
        <v>99</v>
      </c>
      <c r="F158" s="205">
        <v>60</v>
      </c>
      <c r="G158" s="205">
        <v>1</v>
      </c>
      <c r="H158" s="206">
        <v>0</v>
      </c>
      <c r="I158" s="222">
        <v>19</v>
      </c>
      <c r="J158" s="215">
        <v>72</v>
      </c>
      <c r="K158" s="207">
        <v>2</v>
      </c>
      <c r="L158" s="208">
        <v>10.199999999999999</v>
      </c>
    </row>
    <row r="159" spans="1:12" ht="15.75" x14ac:dyDescent="0.25">
      <c r="A159" s="13"/>
      <c r="B159" s="8"/>
      <c r="C159" s="34"/>
      <c r="D159" s="36" t="s">
        <v>27</v>
      </c>
      <c r="E159" s="200" t="s">
        <v>104</v>
      </c>
      <c r="F159" s="202">
        <v>200</v>
      </c>
      <c r="G159" s="202">
        <v>6</v>
      </c>
      <c r="H159" s="202">
        <v>9</v>
      </c>
      <c r="I159" s="223">
        <v>16</v>
      </c>
      <c r="J159" s="216">
        <v>153</v>
      </c>
      <c r="K159" s="201">
        <v>64</v>
      </c>
      <c r="L159" s="203">
        <v>42.96</v>
      </c>
    </row>
    <row r="160" spans="1:12" ht="15.75" x14ac:dyDescent="0.25">
      <c r="A160" s="13"/>
      <c r="B160" s="8"/>
      <c r="C160" s="34"/>
      <c r="D160" s="36" t="s">
        <v>28</v>
      </c>
      <c r="E160" s="189" t="s">
        <v>89</v>
      </c>
      <c r="F160" s="190">
        <v>90</v>
      </c>
      <c r="G160" s="190">
        <v>13</v>
      </c>
      <c r="H160" s="190">
        <v>16</v>
      </c>
      <c r="I160" s="221">
        <v>6</v>
      </c>
      <c r="J160" s="211">
        <v>198</v>
      </c>
      <c r="K160" s="192">
        <v>372</v>
      </c>
      <c r="L160" s="193">
        <v>31.33</v>
      </c>
    </row>
    <row r="161" spans="1:12" ht="15.75" x14ac:dyDescent="0.25">
      <c r="A161" s="13"/>
      <c r="B161" s="8"/>
      <c r="C161" s="34"/>
      <c r="D161" s="36" t="s">
        <v>29</v>
      </c>
      <c r="E161" s="189" t="s">
        <v>90</v>
      </c>
      <c r="F161" s="190">
        <v>150</v>
      </c>
      <c r="G161" s="190">
        <v>4</v>
      </c>
      <c r="H161" s="190">
        <v>6</v>
      </c>
      <c r="I161" s="221">
        <v>34</v>
      </c>
      <c r="J161" s="211">
        <v>186</v>
      </c>
      <c r="K161" s="192">
        <v>114</v>
      </c>
      <c r="L161" s="193">
        <v>11.78</v>
      </c>
    </row>
    <row r="162" spans="1:12" ht="15.75" x14ac:dyDescent="0.25">
      <c r="A162" s="13"/>
      <c r="B162" s="8"/>
      <c r="C162" s="34"/>
      <c r="D162" s="36" t="s">
        <v>30</v>
      </c>
      <c r="E162" s="260" t="s">
        <v>91</v>
      </c>
      <c r="F162" s="195">
        <v>180</v>
      </c>
      <c r="G162" s="195">
        <v>1</v>
      </c>
      <c r="H162" s="196">
        <v>0</v>
      </c>
      <c r="I162" s="220">
        <v>19</v>
      </c>
      <c r="J162" s="212">
        <v>72</v>
      </c>
      <c r="K162" s="261">
        <v>270</v>
      </c>
      <c r="L162" s="199">
        <v>7.05</v>
      </c>
    </row>
    <row r="163" spans="1:12" ht="15.75" x14ac:dyDescent="0.25">
      <c r="A163" s="13"/>
      <c r="B163" s="8"/>
      <c r="C163" s="34"/>
      <c r="D163" s="36" t="s">
        <v>31</v>
      </c>
      <c r="E163" s="200" t="s">
        <v>92</v>
      </c>
      <c r="F163" s="190">
        <v>70</v>
      </c>
      <c r="G163" s="190">
        <v>4</v>
      </c>
      <c r="H163" s="191">
        <v>0</v>
      </c>
      <c r="I163" s="219">
        <v>29</v>
      </c>
      <c r="J163" s="211">
        <v>119</v>
      </c>
      <c r="K163" s="201">
        <v>575</v>
      </c>
      <c r="L163" s="193">
        <v>4.5199999999999996</v>
      </c>
    </row>
    <row r="164" spans="1:12" ht="15.75" x14ac:dyDescent="0.25">
      <c r="A164" s="13"/>
      <c r="B164" s="8"/>
      <c r="C164" s="34"/>
      <c r="D164" s="36" t="s">
        <v>32</v>
      </c>
      <c r="E164" s="77" t="s">
        <v>51</v>
      </c>
      <c r="F164" s="194">
        <v>30</v>
      </c>
      <c r="G164" s="195">
        <v>1</v>
      </c>
      <c r="H164" s="196">
        <v>0</v>
      </c>
      <c r="I164" s="220">
        <v>13</v>
      </c>
      <c r="J164" s="212">
        <v>51</v>
      </c>
      <c r="K164" s="192">
        <v>573</v>
      </c>
      <c r="L164" s="198">
        <v>3.17</v>
      </c>
    </row>
    <row r="165" spans="1:12" ht="15.75" x14ac:dyDescent="0.25">
      <c r="A165" s="14"/>
      <c r="B165" s="10"/>
      <c r="C165" s="39"/>
      <c r="D165" s="40" t="s">
        <v>33</v>
      </c>
      <c r="E165" s="41"/>
      <c r="F165" s="41">
        <f>SUM(F158:F164)</f>
        <v>780</v>
      </c>
      <c r="G165" s="61">
        <f>SUM(G158:G164)</f>
        <v>30</v>
      </c>
      <c r="H165" s="61">
        <f>SUM(H158:H164)</f>
        <v>31</v>
      </c>
      <c r="I165" s="61">
        <f>SUM(I158:I164)</f>
        <v>136</v>
      </c>
      <c r="J165" s="214">
        <f>SUM(J158:J164)</f>
        <v>851</v>
      </c>
      <c r="K165" s="41"/>
      <c r="L165" s="67">
        <f>SUM(L158:L164)</f>
        <v>111.00999999999999</v>
      </c>
    </row>
    <row r="166" spans="1:12" ht="16.5" thickBot="1" x14ac:dyDescent="0.25">
      <c r="A166" s="18">
        <f>A148</f>
        <v>2</v>
      </c>
      <c r="B166" s="19">
        <f>B148</f>
        <v>3</v>
      </c>
      <c r="C166" s="252" t="s">
        <v>4</v>
      </c>
      <c r="D166" s="253"/>
      <c r="E166" s="44"/>
      <c r="F166" s="44">
        <f>F157+F165</f>
        <v>1480</v>
      </c>
      <c r="G166" s="62">
        <f>G157+G165</f>
        <v>46.43</v>
      </c>
      <c r="H166" s="62">
        <f>H157+H165</f>
        <v>49.93</v>
      </c>
      <c r="I166" s="62">
        <f>I157+I165</f>
        <v>242.4</v>
      </c>
      <c r="J166" s="62">
        <f>J157+J165</f>
        <v>1555</v>
      </c>
      <c r="K166" s="44"/>
      <c r="L166" s="69">
        <f>L157+L165</f>
        <v>252.32999999999998</v>
      </c>
    </row>
    <row r="167" spans="1:12" ht="15.75" x14ac:dyDescent="0.25">
      <c r="A167" s="11">
        <v>2</v>
      </c>
      <c r="B167" s="12">
        <v>4</v>
      </c>
      <c r="C167" s="31" t="s">
        <v>20</v>
      </c>
      <c r="D167" s="32" t="s">
        <v>21</v>
      </c>
      <c r="E167" s="73" t="s">
        <v>93</v>
      </c>
      <c r="F167" s="74">
        <v>250</v>
      </c>
      <c r="G167" s="74">
        <v>6.1</v>
      </c>
      <c r="H167" s="224">
        <v>7.1</v>
      </c>
      <c r="I167" s="224">
        <v>14.1</v>
      </c>
      <c r="J167" s="226">
        <v>149.19999999999999</v>
      </c>
      <c r="K167" s="74">
        <v>149.19999999999999</v>
      </c>
      <c r="L167" s="76">
        <v>19.86</v>
      </c>
    </row>
    <row r="168" spans="1:12" ht="15.75" x14ac:dyDescent="0.25">
      <c r="A168" s="13"/>
      <c r="B168" s="8"/>
      <c r="C168" s="34"/>
      <c r="D168" s="36" t="s">
        <v>29</v>
      </c>
      <c r="E168" s="46"/>
      <c r="F168" s="55"/>
      <c r="G168" s="55"/>
      <c r="H168" s="55"/>
      <c r="I168" s="55"/>
      <c r="J168" s="227"/>
      <c r="K168" s="56"/>
      <c r="L168" s="71"/>
    </row>
    <row r="169" spans="1:12" ht="15.75" x14ac:dyDescent="0.25">
      <c r="A169" s="13"/>
      <c r="B169" s="8"/>
      <c r="C169" s="34"/>
      <c r="D169" s="36" t="s">
        <v>22</v>
      </c>
      <c r="E169" s="77" t="s">
        <v>53</v>
      </c>
      <c r="F169" s="78">
        <v>200</v>
      </c>
      <c r="G169" s="78">
        <v>1.5</v>
      </c>
      <c r="H169" s="78">
        <v>1.2</v>
      </c>
      <c r="I169" s="78">
        <v>13.9</v>
      </c>
      <c r="J169" s="228">
        <v>66</v>
      </c>
      <c r="K169" s="78">
        <v>66</v>
      </c>
      <c r="L169" s="83">
        <v>6.25</v>
      </c>
    </row>
    <row r="170" spans="1:12" ht="15.75" x14ac:dyDescent="0.25">
      <c r="A170" s="13"/>
      <c r="B170" s="8"/>
      <c r="C170" s="34"/>
      <c r="D170" s="36" t="s">
        <v>23</v>
      </c>
      <c r="E170" s="77" t="s">
        <v>51</v>
      </c>
      <c r="F170" s="78">
        <v>35</v>
      </c>
      <c r="G170" s="78">
        <v>2.1</v>
      </c>
      <c r="H170" s="79">
        <v>0.36</v>
      </c>
      <c r="I170" s="79">
        <v>13.9</v>
      </c>
      <c r="J170" s="228">
        <v>68</v>
      </c>
      <c r="K170" s="78">
        <v>68</v>
      </c>
      <c r="L170" s="83">
        <v>2.38</v>
      </c>
    </row>
    <row r="171" spans="1:12" ht="15.75" x14ac:dyDescent="0.25">
      <c r="A171" s="13"/>
      <c r="B171" s="8"/>
      <c r="C171" s="34"/>
      <c r="D171" s="36" t="s">
        <v>24</v>
      </c>
      <c r="E171" s="84" t="s">
        <v>46</v>
      </c>
      <c r="F171" s="85">
        <v>150</v>
      </c>
      <c r="G171" s="85">
        <v>2.2599999999999998</v>
      </c>
      <c r="H171" s="85">
        <v>0.76</v>
      </c>
      <c r="I171" s="85">
        <v>31.5</v>
      </c>
      <c r="J171" s="229">
        <v>142</v>
      </c>
      <c r="K171" s="85">
        <v>142</v>
      </c>
      <c r="L171" s="86">
        <v>12</v>
      </c>
    </row>
    <row r="172" spans="1:12" ht="15.75" x14ac:dyDescent="0.25">
      <c r="A172" s="13"/>
      <c r="B172" s="8"/>
      <c r="C172" s="34"/>
      <c r="D172" s="36"/>
      <c r="E172" s="151" t="s">
        <v>62</v>
      </c>
      <c r="F172" s="78">
        <v>65</v>
      </c>
      <c r="G172" s="78">
        <v>4.9000000000000004</v>
      </c>
      <c r="H172" s="79">
        <v>8.8000000000000007</v>
      </c>
      <c r="I172" s="79">
        <v>17.600000000000001</v>
      </c>
      <c r="J172" s="228">
        <v>203.9</v>
      </c>
      <c r="K172" s="78">
        <v>203.9</v>
      </c>
      <c r="L172" s="83">
        <v>24.11</v>
      </c>
    </row>
    <row r="173" spans="1:12" ht="15.75" x14ac:dyDescent="0.25">
      <c r="A173" s="13"/>
      <c r="B173" s="8"/>
      <c r="C173" s="34"/>
      <c r="D173" s="36"/>
      <c r="E173" s="37"/>
      <c r="F173" s="37"/>
      <c r="G173" s="59"/>
      <c r="H173" s="59"/>
      <c r="I173" s="59"/>
      <c r="J173" s="230"/>
      <c r="K173" s="37"/>
      <c r="L173" s="65"/>
    </row>
    <row r="174" spans="1:12" ht="15.75" x14ac:dyDescent="0.25">
      <c r="A174" s="13"/>
      <c r="B174" s="8"/>
      <c r="C174" s="34"/>
      <c r="D174" s="43" t="s">
        <v>32</v>
      </c>
      <c r="E174" s="37"/>
      <c r="F174" s="33"/>
      <c r="G174" s="48"/>
      <c r="H174" s="48"/>
      <c r="I174" s="49"/>
      <c r="J174" s="213"/>
      <c r="K174" s="53"/>
      <c r="L174" s="68"/>
    </row>
    <row r="175" spans="1:12" ht="15.75" x14ac:dyDescent="0.25">
      <c r="A175" s="13"/>
      <c r="B175" s="8"/>
      <c r="C175" s="34"/>
      <c r="D175" s="43" t="s">
        <v>26</v>
      </c>
      <c r="E175" s="37"/>
      <c r="F175" s="37"/>
      <c r="G175" s="59"/>
      <c r="H175" s="59"/>
      <c r="I175" s="59"/>
      <c r="J175" s="230"/>
      <c r="K175" s="37"/>
      <c r="L175" s="65"/>
    </row>
    <row r="176" spans="1:12" ht="15.75" x14ac:dyDescent="0.25">
      <c r="A176" s="14"/>
      <c r="B176" s="10"/>
      <c r="C176" s="39"/>
      <c r="D176" s="40" t="s">
        <v>33</v>
      </c>
      <c r="E176" s="41"/>
      <c r="F176" s="41">
        <f>SUM(F167:F175)</f>
        <v>700</v>
      </c>
      <c r="G176" s="61">
        <f>SUM(G167:G175)</f>
        <v>16.86</v>
      </c>
      <c r="H176" s="61">
        <f>SUM(H167:H175)</f>
        <v>18.22</v>
      </c>
      <c r="I176" s="61">
        <f>SUM(I167:I175)</f>
        <v>91</v>
      </c>
      <c r="J176" s="214">
        <f>SUM(J167:J175)</f>
        <v>629.1</v>
      </c>
      <c r="K176" s="41"/>
      <c r="L176" s="67">
        <f>SUM(L167:L175)</f>
        <v>64.599999999999994</v>
      </c>
    </row>
    <row r="177" spans="1:12" ht="15.75" x14ac:dyDescent="0.25">
      <c r="A177" s="15">
        <f>A167</f>
        <v>2</v>
      </c>
      <c r="B177" s="6">
        <f>B167</f>
        <v>4</v>
      </c>
      <c r="C177" s="42" t="s">
        <v>25</v>
      </c>
      <c r="D177" s="36" t="s">
        <v>26</v>
      </c>
      <c r="E177" s="77" t="s">
        <v>99</v>
      </c>
      <c r="F177" s="78">
        <v>60</v>
      </c>
      <c r="G177" s="78">
        <v>1</v>
      </c>
      <c r="H177" s="79">
        <v>0</v>
      </c>
      <c r="I177" s="79">
        <v>2</v>
      </c>
      <c r="J177" s="228">
        <v>5</v>
      </c>
      <c r="K177" s="89">
        <v>54</v>
      </c>
      <c r="L177" s="83">
        <v>8.56</v>
      </c>
    </row>
    <row r="178" spans="1:12" ht="15.75" x14ac:dyDescent="0.25">
      <c r="A178" s="13"/>
      <c r="B178" s="8"/>
      <c r="C178" s="34"/>
      <c r="D178" s="36" t="s">
        <v>27</v>
      </c>
      <c r="E178" s="87" t="s">
        <v>94</v>
      </c>
      <c r="F178" s="88">
        <v>200</v>
      </c>
      <c r="G178" s="88">
        <v>1</v>
      </c>
      <c r="H178" s="88">
        <v>7</v>
      </c>
      <c r="I178" s="88">
        <v>23</v>
      </c>
      <c r="J178" s="231">
        <v>198</v>
      </c>
      <c r="K178" s="225">
        <v>128</v>
      </c>
      <c r="L178" s="93">
        <v>8</v>
      </c>
    </row>
    <row r="179" spans="1:12" ht="15.75" x14ac:dyDescent="0.25">
      <c r="A179" s="13"/>
      <c r="B179" s="8"/>
      <c r="C179" s="34"/>
      <c r="D179" s="36" t="s">
        <v>28</v>
      </c>
      <c r="E179" s="77" t="s">
        <v>95</v>
      </c>
      <c r="F179" s="78">
        <v>100</v>
      </c>
      <c r="G179" s="78">
        <v>7</v>
      </c>
      <c r="H179" s="78">
        <v>4</v>
      </c>
      <c r="I179" s="78">
        <v>4</v>
      </c>
      <c r="J179" s="228">
        <v>102</v>
      </c>
      <c r="K179" s="89">
        <v>176</v>
      </c>
      <c r="L179" s="83">
        <v>23.67</v>
      </c>
    </row>
    <row r="180" spans="1:12" ht="15.75" x14ac:dyDescent="0.25">
      <c r="A180" s="13"/>
      <c r="B180" s="8"/>
      <c r="C180" s="34"/>
      <c r="D180" s="36" t="s">
        <v>29</v>
      </c>
      <c r="E180" s="77" t="s">
        <v>76</v>
      </c>
      <c r="F180" s="78">
        <v>150</v>
      </c>
      <c r="G180" s="78">
        <v>3</v>
      </c>
      <c r="H180" s="78">
        <v>8</v>
      </c>
      <c r="I180" s="78">
        <v>23</v>
      </c>
      <c r="J180" s="228">
        <v>126</v>
      </c>
      <c r="K180" s="89">
        <v>210</v>
      </c>
      <c r="L180" s="83">
        <v>13.24</v>
      </c>
    </row>
    <row r="181" spans="1:12" ht="15.75" x14ac:dyDescent="0.25">
      <c r="A181" s="13"/>
      <c r="B181" s="8"/>
      <c r="C181" s="34"/>
      <c r="D181" s="36" t="s">
        <v>30</v>
      </c>
      <c r="E181" s="77" t="s">
        <v>77</v>
      </c>
      <c r="F181" s="78">
        <v>180</v>
      </c>
      <c r="G181" s="78">
        <v>0</v>
      </c>
      <c r="H181" s="79">
        <v>0</v>
      </c>
      <c r="I181" s="79">
        <v>21</v>
      </c>
      <c r="J181" s="78">
        <v>85</v>
      </c>
      <c r="K181" s="89">
        <v>271</v>
      </c>
      <c r="L181" s="83">
        <v>12</v>
      </c>
    </row>
    <row r="182" spans="1:12" ht="15.75" x14ac:dyDescent="0.25">
      <c r="A182" s="13"/>
      <c r="B182" s="8"/>
      <c r="C182" s="34"/>
      <c r="D182" s="36" t="s">
        <v>31</v>
      </c>
      <c r="E182" s="87" t="s">
        <v>39</v>
      </c>
      <c r="F182" s="88">
        <v>50</v>
      </c>
      <c r="G182" s="88">
        <v>3</v>
      </c>
      <c r="H182" s="92">
        <v>0</v>
      </c>
      <c r="I182" s="92">
        <v>21</v>
      </c>
      <c r="J182" s="231">
        <v>105</v>
      </c>
      <c r="K182" s="225">
        <v>573</v>
      </c>
      <c r="L182" s="93">
        <v>3.92</v>
      </c>
    </row>
    <row r="183" spans="1:12" ht="15.75" x14ac:dyDescent="0.25">
      <c r="A183" s="13"/>
      <c r="B183" s="8"/>
      <c r="C183" s="34"/>
      <c r="D183" s="36" t="s">
        <v>32</v>
      </c>
      <c r="E183" s="77" t="s">
        <v>51</v>
      </c>
      <c r="F183" s="78">
        <v>30</v>
      </c>
      <c r="G183" s="78">
        <v>1</v>
      </c>
      <c r="H183" s="79">
        <v>0</v>
      </c>
      <c r="I183" s="79">
        <v>12</v>
      </c>
      <c r="J183" s="228">
        <v>55</v>
      </c>
      <c r="K183" s="89">
        <v>575</v>
      </c>
      <c r="L183" s="83">
        <v>2.38</v>
      </c>
    </row>
    <row r="184" spans="1:12" ht="15.75" x14ac:dyDescent="0.25">
      <c r="A184" s="13"/>
      <c r="B184" s="8"/>
      <c r="C184" s="34"/>
      <c r="D184" s="43"/>
      <c r="E184" s="37"/>
      <c r="F184" s="37"/>
      <c r="G184" s="59"/>
      <c r="H184" s="59"/>
      <c r="I184" s="59"/>
      <c r="J184" s="59"/>
      <c r="K184" s="37"/>
      <c r="L184" s="65"/>
    </row>
    <row r="185" spans="1:12" ht="15.75" x14ac:dyDescent="0.25">
      <c r="A185" s="13"/>
      <c r="B185" s="8"/>
      <c r="C185" s="34"/>
      <c r="D185" s="43"/>
      <c r="E185" s="37"/>
      <c r="F185" s="37"/>
      <c r="G185" s="59"/>
      <c r="H185" s="59"/>
      <c r="I185" s="59"/>
      <c r="J185" s="59"/>
      <c r="K185" s="37"/>
      <c r="L185" s="65"/>
    </row>
    <row r="186" spans="1:12" ht="15.75" x14ac:dyDescent="0.25">
      <c r="A186" s="14"/>
      <c r="B186" s="10"/>
      <c r="C186" s="39"/>
      <c r="D186" s="40" t="s">
        <v>33</v>
      </c>
      <c r="E186" s="41"/>
      <c r="F186" s="41">
        <f>SUM(F177:F185)</f>
        <v>770</v>
      </c>
      <c r="G186" s="61">
        <f t="shared" ref="G186:J186" si="14">SUM(G177:G185)</f>
        <v>16</v>
      </c>
      <c r="H186" s="61">
        <f t="shared" si="14"/>
        <v>19</v>
      </c>
      <c r="I186" s="61">
        <f t="shared" si="14"/>
        <v>106</v>
      </c>
      <c r="J186" s="61">
        <f t="shared" si="14"/>
        <v>676</v>
      </c>
      <c r="K186" s="41"/>
      <c r="L186" s="67">
        <f t="shared" ref="L186" si="15">SUM(L177:L185)</f>
        <v>71.77</v>
      </c>
    </row>
    <row r="187" spans="1:12" ht="16.5" thickBot="1" x14ac:dyDescent="0.25">
      <c r="A187" s="18">
        <f>A167</f>
        <v>2</v>
      </c>
      <c r="B187" s="19">
        <f>B167</f>
        <v>4</v>
      </c>
      <c r="C187" s="252" t="s">
        <v>4</v>
      </c>
      <c r="D187" s="253"/>
      <c r="E187" s="44"/>
      <c r="F187" s="44">
        <f>F176+F186</f>
        <v>1470</v>
      </c>
      <c r="G187" s="62">
        <f t="shared" ref="G187:L187" si="16">G176+G186</f>
        <v>32.86</v>
      </c>
      <c r="H187" s="62">
        <f t="shared" si="16"/>
        <v>37.22</v>
      </c>
      <c r="I187" s="62">
        <f t="shared" si="16"/>
        <v>197</v>
      </c>
      <c r="J187" s="62">
        <f t="shared" si="16"/>
        <v>1305.0999999999999</v>
      </c>
      <c r="K187" s="44"/>
      <c r="L187" s="69">
        <f t="shared" si="16"/>
        <v>136.37</v>
      </c>
    </row>
    <row r="188" spans="1:12" ht="15.75" x14ac:dyDescent="0.25">
      <c r="A188" s="11">
        <v>2</v>
      </c>
      <c r="B188" s="12">
        <v>5</v>
      </c>
      <c r="C188" s="31" t="s">
        <v>20</v>
      </c>
      <c r="D188" s="32" t="s">
        <v>21</v>
      </c>
      <c r="E188" s="77" t="s">
        <v>52</v>
      </c>
      <c r="F188" s="232">
        <v>200</v>
      </c>
      <c r="G188" s="232">
        <v>6.01</v>
      </c>
      <c r="H188" s="233">
        <v>6.05</v>
      </c>
      <c r="I188" s="248">
        <v>23.37</v>
      </c>
      <c r="J188" s="245">
        <v>194</v>
      </c>
      <c r="K188" s="234">
        <v>125</v>
      </c>
      <c r="L188" s="235">
        <v>22.94</v>
      </c>
    </row>
    <row r="189" spans="1:12" ht="15.75" x14ac:dyDescent="0.25">
      <c r="A189" s="13"/>
      <c r="B189" s="8"/>
      <c r="C189" s="34"/>
      <c r="D189" s="36" t="s">
        <v>29</v>
      </c>
      <c r="E189" s="37"/>
      <c r="F189" s="37"/>
      <c r="G189" s="59"/>
      <c r="H189" s="59"/>
      <c r="I189" s="59"/>
      <c r="J189" s="230"/>
      <c r="K189" s="37"/>
      <c r="L189" s="65"/>
    </row>
    <row r="190" spans="1:12" ht="15.75" x14ac:dyDescent="0.25">
      <c r="A190" s="13"/>
      <c r="B190" s="8"/>
      <c r="C190" s="34"/>
      <c r="D190" s="36" t="s">
        <v>22</v>
      </c>
      <c r="E190" s="77" t="s">
        <v>61</v>
      </c>
      <c r="F190" s="232">
        <v>200</v>
      </c>
      <c r="G190" s="232">
        <v>3</v>
      </c>
      <c r="H190" s="233">
        <v>2.4</v>
      </c>
      <c r="I190" s="233">
        <v>16.7</v>
      </c>
      <c r="J190" s="245">
        <v>102</v>
      </c>
      <c r="K190" s="234">
        <v>261</v>
      </c>
      <c r="L190" s="235">
        <v>11.1</v>
      </c>
    </row>
    <row r="191" spans="1:12" ht="15.75" x14ac:dyDescent="0.25">
      <c r="A191" s="13"/>
      <c r="B191" s="8"/>
      <c r="C191" s="34"/>
      <c r="D191" s="36" t="s">
        <v>23</v>
      </c>
      <c r="E191" s="77" t="s">
        <v>39</v>
      </c>
      <c r="F191" s="232">
        <v>30</v>
      </c>
      <c r="G191" s="232">
        <v>1.9</v>
      </c>
      <c r="H191" s="233">
        <v>0.18</v>
      </c>
      <c r="I191" s="233">
        <v>13.07</v>
      </c>
      <c r="J191" s="245">
        <v>64</v>
      </c>
      <c r="K191" s="234">
        <v>575</v>
      </c>
      <c r="L191" s="235">
        <v>2.37</v>
      </c>
    </row>
    <row r="192" spans="1:12" ht="15.75" x14ac:dyDescent="0.25">
      <c r="A192" s="13"/>
      <c r="B192" s="8"/>
      <c r="C192" s="34"/>
      <c r="D192" s="36" t="s">
        <v>24</v>
      </c>
      <c r="E192" s="77" t="s">
        <v>73</v>
      </c>
      <c r="F192" s="232">
        <v>200</v>
      </c>
      <c r="G192" s="232">
        <v>1.8</v>
      </c>
      <c r="H192" s="233">
        <v>0.33</v>
      </c>
      <c r="I192" s="233">
        <v>16</v>
      </c>
      <c r="J192" s="245">
        <v>2</v>
      </c>
      <c r="K192" s="234">
        <v>231</v>
      </c>
      <c r="L192" s="235">
        <v>16.88</v>
      </c>
    </row>
    <row r="193" spans="1:12" ht="15.75" x14ac:dyDescent="0.25">
      <c r="A193" s="13"/>
      <c r="B193" s="8"/>
      <c r="C193" s="34"/>
      <c r="D193" s="43" t="s">
        <v>32</v>
      </c>
      <c r="E193" s="81" t="s">
        <v>51</v>
      </c>
      <c r="F193" s="236">
        <v>20</v>
      </c>
      <c r="G193" s="237">
        <v>1.3</v>
      </c>
      <c r="H193" s="238">
        <v>0.2</v>
      </c>
      <c r="I193" s="238">
        <v>8.5</v>
      </c>
      <c r="J193" s="246">
        <v>40.799999999999997</v>
      </c>
      <c r="K193" s="239">
        <v>573</v>
      </c>
      <c r="L193" s="240">
        <v>1.62</v>
      </c>
    </row>
    <row r="194" spans="1:12" ht="15.75" x14ac:dyDescent="0.25">
      <c r="A194" s="13"/>
      <c r="B194" s="8"/>
      <c r="C194" s="34"/>
      <c r="D194" s="43"/>
      <c r="E194" s="77" t="s">
        <v>105</v>
      </c>
      <c r="F194" s="232">
        <v>65</v>
      </c>
      <c r="G194" s="232">
        <v>5</v>
      </c>
      <c r="H194" s="233">
        <v>9</v>
      </c>
      <c r="I194" s="233">
        <v>18</v>
      </c>
      <c r="J194" s="245">
        <v>204</v>
      </c>
      <c r="K194" s="234">
        <v>204</v>
      </c>
      <c r="L194" s="235">
        <v>24.11</v>
      </c>
    </row>
    <row r="195" spans="1:12" ht="15.75" x14ac:dyDescent="0.25">
      <c r="A195" s="13"/>
      <c r="B195" s="8"/>
      <c r="C195" s="34"/>
      <c r="D195" s="43"/>
      <c r="E195" s="37"/>
      <c r="F195" s="37"/>
      <c r="G195" s="59"/>
      <c r="H195" s="59"/>
      <c r="I195" s="59"/>
      <c r="J195" s="230"/>
      <c r="K195" s="37"/>
      <c r="L195" s="65"/>
    </row>
    <row r="196" spans="1:12" ht="15.75" x14ac:dyDescent="0.25">
      <c r="A196" s="13"/>
      <c r="B196" s="8"/>
      <c r="C196" s="34"/>
      <c r="D196" s="43" t="s">
        <v>26</v>
      </c>
      <c r="E196" s="37"/>
      <c r="F196" s="37"/>
      <c r="G196" s="59"/>
      <c r="H196" s="59"/>
      <c r="I196" s="59"/>
      <c r="J196" s="230"/>
      <c r="K196" s="37"/>
      <c r="L196" s="65"/>
    </row>
    <row r="197" spans="1:12" ht="15.75" customHeight="1" x14ac:dyDescent="0.25">
      <c r="A197" s="14"/>
      <c r="B197" s="10"/>
      <c r="C197" s="39"/>
      <c r="D197" s="40" t="s">
        <v>33</v>
      </c>
      <c r="E197" s="41"/>
      <c r="F197" s="41">
        <f>SUM(F188:F196)</f>
        <v>715</v>
      </c>
      <c r="G197" s="61">
        <f t="shared" ref="G197:J197" si="17">SUM(G188:G196)</f>
        <v>19.010000000000002</v>
      </c>
      <c r="H197" s="61">
        <f t="shared" si="17"/>
        <v>18.159999999999997</v>
      </c>
      <c r="I197" s="61">
        <f t="shared" si="17"/>
        <v>95.64</v>
      </c>
      <c r="J197" s="214">
        <f t="shared" si="17"/>
        <v>606.79999999999995</v>
      </c>
      <c r="K197" s="41"/>
      <c r="L197" s="67">
        <f t="shared" ref="L197" si="18">SUM(L188:L196)</f>
        <v>79.019999999999982</v>
      </c>
    </row>
    <row r="198" spans="1:12" ht="15.75" x14ac:dyDescent="0.25">
      <c r="A198" s="15">
        <f>A188</f>
        <v>2</v>
      </c>
      <c r="B198" s="6">
        <f>B188</f>
        <v>5</v>
      </c>
      <c r="C198" s="42" t="s">
        <v>25</v>
      </c>
      <c r="D198" s="36" t="s">
        <v>26</v>
      </c>
      <c r="E198" s="77" t="s">
        <v>99</v>
      </c>
      <c r="F198" s="232">
        <v>60</v>
      </c>
      <c r="G198" s="232">
        <v>0</v>
      </c>
      <c r="H198" s="233">
        <v>0</v>
      </c>
      <c r="I198" s="233">
        <v>1</v>
      </c>
      <c r="J198" s="245">
        <v>4</v>
      </c>
      <c r="K198" s="234">
        <v>54</v>
      </c>
      <c r="L198" s="235">
        <v>8.56</v>
      </c>
    </row>
    <row r="199" spans="1:12" ht="15.75" x14ac:dyDescent="0.25">
      <c r="A199" s="13"/>
      <c r="B199" s="8"/>
      <c r="C199" s="34"/>
      <c r="D199" s="36" t="s">
        <v>27</v>
      </c>
      <c r="E199" s="77" t="s">
        <v>96</v>
      </c>
      <c r="F199" s="241">
        <v>250</v>
      </c>
      <c r="G199" s="241">
        <v>3</v>
      </c>
      <c r="H199" s="241">
        <v>8</v>
      </c>
      <c r="I199" s="241">
        <v>37</v>
      </c>
      <c r="J199" s="247">
        <v>210</v>
      </c>
      <c r="K199" s="242">
        <v>82</v>
      </c>
      <c r="L199" s="243">
        <v>16.29</v>
      </c>
    </row>
    <row r="200" spans="1:12" ht="15.75" x14ac:dyDescent="0.25">
      <c r="A200" s="13"/>
      <c r="B200" s="8"/>
      <c r="C200" s="34"/>
      <c r="D200" s="36" t="s">
        <v>28</v>
      </c>
      <c r="E200" s="77" t="s">
        <v>89</v>
      </c>
      <c r="F200" s="232">
        <v>90</v>
      </c>
      <c r="G200" s="232">
        <v>12</v>
      </c>
      <c r="H200" s="232">
        <v>13</v>
      </c>
      <c r="I200" s="232">
        <v>10</v>
      </c>
      <c r="J200" s="245">
        <v>190</v>
      </c>
      <c r="K200" s="234">
        <v>372</v>
      </c>
      <c r="L200" s="235">
        <v>26.67</v>
      </c>
    </row>
    <row r="201" spans="1:12" ht="15.75" x14ac:dyDescent="0.25">
      <c r="A201" s="13"/>
      <c r="B201" s="8"/>
      <c r="C201" s="34"/>
      <c r="D201" s="36" t="s">
        <v>29</v>
      </c>
      <c r="E201" s="77" t="s">
        <v>82</v>
      </c>
      <c r="F201" s="232">
        <v>150</v>
      </c>
      <c r="G201" s="232">
        <v>3</v>
      </c>
      <c r="H201" s="232">
        <v>8</v>
      </c>
      <c r="I201" s="232">
        <v>37</v>
      </c>
      <c r="J201" s="245">
        <v>209</v>
      </c>
      <c r="K201" s="234">
        <v>114</v>
      </c>
      <c r="L201" s="235">
        <v>9.1300000000000008</v>
      </c>
    </row>
    <row r="202" spans="1:12" ht="15.75" x14ac:dyDescent="0.25">
      <c r="A202" s="13"/>
      <c r="B202" s="8"/>
      <c r="C202" s="34"/>
      <c r="D202" s="36" t="s">
        <v>30</v>
      </c>
      <c r="E202" s="77" t="s">
        <v>91</v>
      </c>
      <c r="F202" s="232">
        <v>180</v>
      </c>
      <c r="G202" s="232">
        <v>0.7</v>
      </c>
      <c r="H202" s="233">
        <v>0.3</v>
      </c>
      <c r="I202" s="233">
        <v>19.100000000000001</v>
      </c>
      <c r="J202" s="245">
        <v>72</v>
      </c>
      <c r="K202" s="234">
        <v>270</v>
      </c>
      <c r="L202" s="235">
        <v>7.05</v>
      </c>
    </row>
    <row r="203" spans="1:12" ht="15.75" x14ac:dyDescent="0.25">
      <c r="A203" s="13"/>
      <c r="B203" s="8"/>
      <c r="C203" s="34"/>
      <c r="D203" s="36" t="s">
        <v>31</v>
      </c>
      <c r="E203" s="87" t="s">
        <v>39</v>
      </c>
      <c r="F203" s="241">
        <v>50</v>
      </c>
      <c r="G203" s="241">
        <v>3</v>
      </c>
      <c r="H203" s="244">
        <v>0</v>
      </c>
      <c r="I203" s="244">
        <v>21</v>
      </c>
      <c r="J203" s="247">
        <v>90</v>
      </c>
      <c r="K203" s="242">
        <v>575</v>
      </c>
      <c r="L203" s="243">
        <v>4.74</v>
      </c>
    </row>
    <row r="204" spans="1:12" ht="15.75" x14ac:dyDescent="0.25">
      <c r="A204" s="13"/>
      <c r="B204" s="8"/>
      <c r="C204" s="34"/>
      <c r="D204" s="36" t="s">
        <v>32</v>
      </c>
      <c r="E204" s="81" t="s">
        <v>51</v>
      </c>
      <c r="F204" s="232">
        <v>30</v>
      </c>
      <c r="G204" s="232">
        <v>1</v>
      </c>
      <c r="H204" s="233">
        <v>0</v>
      </c>
      <c r="I204" s="233">
        <v>12</v>
      </c>
      <c r="J204" s="245">
        <v>47</v>
      </c>
      <c r="K204" s="234">
        <v>573</v>
      </c>
      <c r="L204" s="235">
        <v>2.4300000000000002</v>
      </c>
    </row>
    <row r="205" spans="1:12" ht="15.75" x14ac:dyDescent="0.25">
      <c r="A205" s="13"/>
      <c r="B205" s="8"/>
      <c r="C205" s="34"/>
      <c r="D205" s="43"/>
      <c r="E205" s="37"/>
      <c r="F205" s="37"/>
      <c r="G205" s="59"/>
      <c r="H205" s="59"/>
      <c r="I205" s="59"/>
      <c r="J205" s="59"/>
      <c r="K205" s="37"/>
      <c r="L205" s="65"/>
    </row>
    <row r="206" spans="1:12" ht="15.75" x14ac:dyDescent="0.25">
      <c r="A206" s="13"/>
      <c r="B206" s="8"/>
      <c r="C206" s="34"/>
      <c r="D206" s="43" t="s">
        <v>24</v>
      </c>
      <c r="E206" s="33"/>
      <c r="F206" s="37"/>
      <c r="G206" s="59"/>
      <c r="H206" s="59"/>
      <c r="I206" s="59"/>
      <c r="J206" s="59"/>
      <c r="K206" s="37"/>
      <c r="L206" s="65"/>
    </row>
    <row r="207" spans="1:12" ht="15.75" x14ac:dyDescent="0.25">
      <c r="A207" s="14"/>
      <c r="B207" s="10"/>
      <c r="C207" s="39"/>
      <c r="D207" s="40" t="s">
        <v>33</v>
      </c>
      <c r="E207" s="41"/>
      <c r="F207" s="41">
        <f>SUM(F198:F206)</f>
        <v>810</v>
      </c>
      <c r="G207" s="61">
        <f t="shared" ref="G207:J207" si="19">SUM(G198:G206)</f>
        <v>22.7</v>
      </c>
      <c r="H207" s="61">
        <f t="shared" si="19"/>
        <v>29.3</v>
      </c>
      <c r="I207" s="61">
        <f t="shared" si="19"/>
        <v>137.1</v>
      </c>
      <c r="J207" s="61">
        <f t="shared" si="19"/>
        <v>822</v>
      </c>
      <c r="K207" s="41"/>
      <c r="L207" s="67">
        <f t="shared" ref="L207" si="20">SUM(L198:L206)</f>
        <v>74.87</v>
      </c>
    </row>
    <row r="208" spans="1:12" ht="16.5" thickBot="1" x14ac:dyDescent="0.25">
      <c r="A208" s="18">
        <f>A188</f>
        <v>2</v>
      </c>
      <c r="B208" s="19">
        <f>B188</f>
        <v>5</v>
      </c>
      <c r="C208" s="252" t="s">
        <v>4</v>
      </c>
      <c r="D208" s="253"/>
      <c r="E208" s="44"/>
      <c r="F208" s="44">
        <f>F197+F207</f>
        <v>1525</v>
      </c>
      <c r="G208" s="62">
        <f t="shared" ref="G208:L208" si="21">G197+G207</f>
        <v>41.71</v>
      </c>
      <c r="H208" s="62">
        <f t="shared" si="21"/>
        <v>47.459999999999994</v>
      </c>
      <c r="I208" s="62">
        <f t="shared" si="21"/>
        <v>232.74</v>
      </c>
      <c r="J208" s="62">
        <f t="shared" si="21"/>
        <v>1428.8</v>
      </c>
      <c r="K208" s="44"/>
      <c r="L208" s="69">
        <f t="shared" si="21"/>
        <v>153.88999999999999</v>
      </c>
    </row>
    <row r="209" spans="1:12" ht="16.5" thickBot="1" x14ac:dyDescent="0.3">
      <c r="A209" s="16"/>
      <c r="B209" s="17"/>
      <c r="C209" s="254" t="s">
        <v>5</v>
      </c>
      <c r="D209" s="254"/>
      <c r="E209" s="254"/>
      <c r="F209" s="57">
        <f>(F27+F48+F68+F88+F107+F128+F147+F166+F187+F208)/(IF(F27=0,0,1)+IF(F48=0,0,1)+IF(F68=0,0,1)+IF(F88=0,0,1)+IF(F107=0,0,1)+IF(F128=0,0,1)+IF(F147=0,0,1)+IF(F166=0,0,1)+IF(F187=0,0,1)+IF(F208=0,0,1))</f>
        <v>1475</v>
      </c>
      <c r="G209" s="63">
        <f>(G27+G48+G68+G88+G107+G128+G147+G166+G187+G208)/(IF(G27=0,0,1)+IF(G48=0,0,1)+IF(G68=0,0,1)+IF(G88=0,0,1)+IF(G107=0,0,1)+IF(G128=0,0,1)+IF(G147=0,0,1)+IF(G166=0,0,1)+IF(G187=0,0,1)+IF(G208=0,0,1))</f>
        <v>98.001999999999995</v>
      </c>
      <c r="H209" s="63">
        <f>(H27+H48+H68+H88+H107+H128+H147+H166+H187+H208)/(IF(H27=0,0,1)+IF(H48=0,0,1)+IF(H68=0,0,1)+IF(H88=0,0,1)+IF(H107=0,0,1)+IF(H128=0,0,1)+IF(H147=0,0,1)+IF(H166=0,0,1)+IF(H187=0,0,1)+IF(H208=0,0,1))</f>
        <v>47.648999999999994</v>
      </c>
      <c r="I209" s="63">
        <f>(I27+I48+I68+I88+I107+I128+I147+I166+I187+I208)/(IF(I27=0,0,1)+IF(I48=0,0,1)+IF(I68=0,0,1)+IF(I88=0,0,1)+IF(I107=0,0,1)+IF(I128=0,0,1)+IF(I147=0,0,1)+IF(I166=0,0,1)+IF(I187=0,0,1)+IF(I208=0,0,1))</f>
        <v>195.33700000000002</v>
      </c>
      <c r="J209" s="63">
        <f>(J27+J48+J68+J88+J107+J128+J147+J166+J187+J208)/(IF(J27=0,0,1)+IF(J48=0,0,1)+IF(J68=0,0,1)+IF(J88=0,0,1)+IF(J107=0,0,1)+IF(J128=0,0,1)+IF(J147=0,0,1)+IF(J166=0,0,1)+IF(J187=0,0,1)+IF(J208=0,0,1))</f>
        <v>1287.366</v>
      </c>
      <c r="K209" s="57"/>
      <c r="L209" s="72">
        <f>(L27+L48+L68+L88+L107+L128+L147+L166+L187+L208)/(IF(L27=0,0,1)+IF(L48=0,0,1)+IF(L68=0,0,1)+IF(L88=0,0,1)+IF(L107=0,0,1)+IF(L128=0,0,1)+IF(L147=0,0,1)+IF(L166=0,0,1)+IF(L187=0,0,1)+IF(L208=0,0,1))</f>
        <v>194.10300000000001</v>
      </c>
    </row>
  </sheetData>
  <sheetProtection sheet="1" objects="1" scenarios="1"/>
  <mergeCells count="14">
    <mergeCell ref="C68:D68"/>
    <mergeCell ref="C1:E1"/>
    <mergeCell ref="H1:K1"/>
    <mergeCell ref="H2:K2"/>
    <mergeCell ref="C27:D27"/>
    <mergeCell ref="C48:D48"/>
    <mergeCell ref="C208:D208"/>
    <mergeCell ref="C209:E209"/>
    <mergeCell ref="C88:D88"/>
    <mergeCell ref="C107:D107"/>
    <mergeCell ref="C128:D128"/>
    <mergeCell ref="C147:D147"/>
    <mergeCell ref="C166:D166"/>
    <mergeCell ref="C187:D18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edinter</cp:lastModifiedBy>
  <cp:lastPrinted>2024-11-06T12:07:35Z</cp:lastPrinted>
  <dcterms:created xsi:type="dcterms:W3CDTF">2022-05-16T14:23:56Z</dcterms:created>
  <dcterms:modified xsi:type="dcterms:W3CDTF">2024-11-07T13:55:24Z</dcterms:modified>
</cp:coreProperties>
</file>